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10" windowHeight="10950"/>
  </bookViews>
  <sheets>
    <sheet name="6B" sheetId="1" r:id="rId1"/>
  </sheets>
  <definedNames>
    <definedName name="_xlnm.Print_Area" localSheetId="0">'6B'!$B$2:$H$43</definedName>
  </definedNames>
  <calcPr calcId="145621"/>
</workbook>
</file>

<file path=xl/calcChain.xml><?xml version="1.0" encoding="utf-8"?>
<calcChain xmlns="http://schemas.openxmlformats.org/spreadsheetml/2006/main">
  <c r="G39" i="1" l="1"/>
  <c r="D39" i="1"/>
  <c r="G23" i="1"/>
  <c r="D23" i="1"/>
  <c r="D9" i="1" l="1"/>
  <c r="E36" i="1"/>
  <c r="E37" i="1" l="1"/>
  <c r="F9" i="1"/>
  <c r="G9" i="1"/>
  <c r="C9" i="1"/>
  <c r="E28" i="1"/>
  <c r="H28" i="1" s="1"/>
  <c r="E15" i="1"/>
  <c r="E14" i="1"/>
  <c r="E31" i="1"/>
  <c r="H31" i="1" s="1"/>
  <c r="E32" i="1"/>
  <c r="H32" i="1" s="1"/>
  <c r="E33" i="1"/>
  <c r="E27" i="1"/>
  <c r="H27" i="1" s="1"/>
  <c r="E29" i="1"/>
  <c r="H29" i="1" s="1"/>
  <c r="E30" i="1"/>
  <c r="H30" i="1" s="1"/>
  <c r="E26" i="1"/>
  <c r="H26" i="1"/>
  <c r="D35" i="1" l="1"/>
  <c r="D42" i="1" s="1"/>
  <c r="C35" i="1"/>
  <c r="E10" i="1"/>
  <c r="H10" i="1" l="1"/>
  <c r="H37" i="1"/>
  <c r="E38" i="1"/>
  <c r="H38" i="1" s="1"/>
  <c r="E39" i="1"/>
  <c r="H39" i="1" s="1"/>
  <c r="E12" i="1"/>
  <c r="H12" i="1" s="1"/>
  <c r="E13" i="1"/>
  <c r="H13" i="1" s="1"/>
  <c r="H14" i="1"/>
  <c r="H15" i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H33" i="1"/>
  <c r="E11" i="1"/>
  <c r="C42" i="1"/>
  <c r="H36" i="1"/>
  <c r="G35" i="1"/>
  <c r="F35" i="1"/>
  <c r="E9" i="1" l="1"/>
  <c r="H9" i="1"/>
  <c r="G42" i="1"/>
  <c r="F42" i="1"/>
  <c r="E35" i="1"/>
  <c r="H35" i="1"/>
  <c r="H11" i="1"/>
  <c r="E42" i="1" l="1"/>
  <c r="H42" i="1"/>
</calcChain>
</file>

<file path=xl/sharedStrings.xml><?xml version="1.0" encoding="utf-8"?>
<sst xmlns="http://schemas.openxmlformats.org/spreadsheetml/2006/main" count="44" uniqueCount="44">
  <si>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</si>
  <si>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</si>
  <si>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</si>
  <si>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</si>
  <si>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</si>
  <si>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</si>
  <si>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</si>
  <si>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</si>
  <si>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</si>
  <si>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</si>
  <si>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</si>
  <si>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</si>
  <si>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</si>
  <si>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</si>
  <si>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QUERÉTARO</t>
  </si>
  <si>
    <t>Del 1 de Enero al 31 de Marzo de 2018 (b)</t>
  </si>
  <si>
    <t>A. H. Ayuntamiento</t>
  </si>
  <si>
    <t>B. Tribunal Municipal de Responsabilidades Administrativas</t>
  </si>
  <si>
    <t>C. Auditoría Municipal de Fiscalización del Municipio de Querétaro</t>
  </si>
  <si>
    <t>D. Secretaría Particular</t>
  </si>
  <si>
    <t>E. Coordinación General de Comunicación Social Municipal</t>
  </si>
  <si>
    <t>F. Secretaría del Ayuntamiento</t>
  </si>
  <si>
    <t>G. Secretaría General de Gobierno Municipal</t>
  </si>
  <si>
    <t>H. Secretaría de Finanzas</t>
  </si>
  <si>
    <t>I. Secretaría de Servicios Públicos Municipales</t>
  </si>
  <si>
    <t>J. Secretaría de Desarrollo Sostenible</t>
  </si>
  <si>
    <t>K. Secretaría de Desarrollo Humano y Social</t>
  </si>
  <si>
    <t>L. Secretaría de Seguridad Pública Municipal</t>
  </si>
  <si>
    <t>M. Secretaría de Obras Públicas Municipales</t>
  </si>
  <si>
    <t>N. Secretaría de Administración</t>
  </si>
  <si>
    <t>Ñ. Coordinación de Institutos Desconcentrados del Municipio de Querétaro</t>
  </si>
  <si>
    <t>O. Secretaría de Movilidad</t>
  </si>
  <si>
    <t>P. Secretaría de Turismo</t>
  </si>
  <si>
    <t>Q. Secretaría de Gestión Delegacional</t>
  </si>
  <si>
    <t>A. Secretaría de Finanzas</t>
  </si>
  <si>
    <t>B. Secretaría de Desarrollo Humano y Social</t>
  </si>
  <si>
    <t>C. Secretaría de Seguridad Pública Municipal</t>
  </si>
  <si>
    <t>D. Secretaría de Obras Públicas Municipales</t>
  </si>
  <si>
    <t>R. Secretaría de Cultura</t>
  </si>
  <si>
    <t>S. Secretaría Ejecutiva</t>
  </si>
  <si>
    <t>T. Sistema Municipal para el Desarrollo Integral de la Familia</t>
  </si>
  <si>
    <t>U. Instituto Municipal de Planeación</t>
  </si>
  <si>
    <t>V. Fideicomiso Queretano para la Conservación del Medio Ambiente</t>
  </si>
  <si>
    <t>W. Parque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</si>
</sst>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justify" vertical="center" wrapText="1"/>
    </xf>
    <xf numFmtId="0" fontId="2" fillId="0" borderId="2" xfId="0" applyNumberFormat="1" applyFont="1" applyBorder="1" applyAlignment="1">
      <alignment horizontal="left" vertical="center" indent="1"/>
    </xf>
    <xf numFmtId="43" fontId="2" fillId="0" borderId="0" xfId="1" applyFont="1"/>
    <xf numFmtId="43" fontId="1" fillId="2" borderId="1" xfId="1" applyFont="1" applyFill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 wrapText="1"/>
    </xf>
    <xf numFmtId="164" fontId="1" fillId="0" borderId="2" xfId="1" applyNumberFormat="1" applyFont="1" applyBorder="1" applyAlignment="1">
      <alignment horizontal="right" vertical="center" wrapText="1"/>
    </xf>
    <xf numFmtId="164" fontId="2" fillId="0" borderId="0" xfId="1" applyNumberFormat="1" applyFont="1"/>
    <xf numFmtId="164" fontId="1" fillId="0" borderId="4" xfId="1" applyNumberFormat="1" applyFont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3" fontId="1" fillId="2" borderId="6" xfId="1" applyFont="1" applyFill="1" applyBorder="1" applyAlignment="1">
      <alignment horizontal="center" vertical="center" wrapText="1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  <xf numFmtId="43" fontId="1" fillId="2" borderId="3" xfId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3"/>
  <sheetViews>
    <sheetView tabSelected="1" zoomScale="85" zoomScaleNormal="85" workbookViewId="0">
      <selection activeCell="B2" sqref="B2:H2"/>
    </sheetView>
  </sheetViews>
  <sheetFormatPr baseColWidth="10" defaultColWidth="11" defaultRowHeight="12.75" x14ac:dyDescent="0.2"/>
  <cols>
    <col min="1" max="1" width="4.42578125" style="4" customWidth="1"/>
    <col min="2" max="2" width="61.85546875" style="4" bestFit="1" customWidth="1"/>
    <col min="3" max="6" width="14.28515625" style="10" bestFit="1" customWidth="1"/>
    <col min="7" max="7" width="14.28515625" style="10" customWidth="1"/>
    <col min="8" max="8" width="14.28515625" style="10" bestFit="1" customWidth="1"/>
    <col min="9" max="16384" width="11" style="4"/>
  </cols>
  <sheetData>
    <row r="1" spans="2:8" ht="14.45" thickBot="1" x14ac:dyDescent="0.35"/>
    <row r="2" spans="2:8" x14ac:dyDescent="0.2">
      <c r="B2" s="28" t="s">
        <v>14</v>
      </c>
      <c r="C2" s="29"/>
      <c r="D2" s="29"/>
      <c r="E2" s="29"/>
      <c r="F2" s="29"/>
      <c r="G2" s="29"/>
      <c r="H2" s="30"/>
    </row>
    <row r="3" spans="2:8" x14ac:dyDescent="0.2">
      <c r="B3" s="31" t="s">
        <v>0</v>
      </c>
      <c r="C3" s="32"/>
      <c r="D3" s="32"/>
      <c r="E3" s="32"/>
      <c r="F3" s="32"/>
      <c r="G3" s="32"/>
      <c r="H3" s="33"/>
    </row>
    <row r="4" spans="2:8" x14ac:dyDescent="0.2">
      <c r="B4" s="31" t="s">
        <v>1</v>
      </c>
      <c r="C4" s="32"/>
      <c r="D4" s="32"/>
      <c r="E4" s="32"/>
      <c r="F4" s="32"/>
      <c r="G4" s="32"/>
      <c r="H4" s="33"/>
    </row>
    <row r="5" spans="2:8" ht="13.9" x14ac:dyDescent="0.3">
      <c r="B5" s="31" t="s">
        <v>15</v>
      </c>
      <c r="C5" s="32"/>
      <c r="D5" s="32"/>
      <c r="E5" s="32"/>
      <c r="F5" s="32"/>
      <c r="G5" s="32"/>
      <c r="H5" s="33"/>
    </row>
    <row r="6" spans="2:8" ht="14.45" thickBot="1" x14ac:dyDescent="0.35">
      <c r="B6" s="34" t="s">
        <v>2</v>
      </c>
      <c r="C6" s="35"/>
      <c r="D6" s="35"/>
      <c r="E6" s="35"/>
      <c r="F6" s="35"/>
      <c r="G6" s="35"/>
      <c r="H6" s="36"/>
    </row>
    <row r="7" spans="2:8" ht="13.5" thickBot="1" x14ac:dyDescent="0.25">
      <c r="B7" s="21" t="s">
        <v>3</v>
      </c>
      <c r="C7" s="23" t="s">
        <v>4</v>
      </c>
      <c r="D7" s="24"/>
      <c r="E7" s="24"/>
      <c r="F7" s="24"/>
      <c r="G7" s="25"/>
      <c r="H7" s="26" t="s">
        <v>5</v>
      </c>
    </row>
    <row r="8" spans="2:8" ht="26.25" thickBot="1" x14ac:dyDescent="0.25">
      <c r="B8" s="22"/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27"/>
    </row>
    <row r="9" spans="2:8" x14ac:dyDescent="0.2">
      <c r="B9" s="8" t="s">
        <v>12</v>
      </c>
      <c r="C9" s="12">
        <f t="shared" ref="C9:H9" si="0">SUM(C10:C33)</f>
        <v>3564035653</v>
      </c>
      <c r="D9" s="12">
        <f>SUM(D10:D33)</f>
        <v>2117288296</v>
      </c>
      <c r="E9" s="12">
        <f t="shared" si="0"/>
        <v>5681323949</v>
      </c>
      <c r="F9" s="12">
        <f t="shared" si="0"/>
        <v>1245630365</v>
      </c>
      <c r="G9" s="12">
        <f t="shared" si="0"/>
        <v>845325813</v>
      </c>
      <c r="H9" s="12">
        <f t="shared" si="0"/>
        <v>4435693584</v>
      </c>
    </row>
    <row r="10" spans="2:8" ht="12.75" customHeight="1" x14ac:dyDescent="0.2">
      <c r="B10" s="7" t="s">
        <v>16</v>
      </c>
      <c r="C10" s="13">
        <v>33911134</v>
      </c>
      <c r="D10" s="13">
        <v>785512</v>
      </c>
      <c r="E10" s="13">
        <f>C10+D10</f>
        <v>34696646</v>
      </c>
      <c r="F10" s="13">
        <v>8899865</v>
      </c>
      <c r="G10" s="13">
        <v>6828370</v>
      </c>
      <c r="H10" s="14">
        <f>E10-F10</f>
        <v>25796781</v>
      </c>
    </row>
    <row r="11" spans="2:8" x14ac:dyDescent="0.2">
      <c r="B11" s="7" t="s">
        <v>17</v>
      </c>
      <c r="C11" s="13">
        <v>9370250</v>
      </c>
      <c r="D11" s="13">
        <v>297404</v>
      </c>
      <c r="E11" s="13">
        <f>C11+D11</f>
        <v>9667654</v>
      </c>
      <c r="F11" s="13">
        <v>2722621</v>
      </c>
      <c r="G11" s="13">
        <v>1892939</v>
      </c>
      <c r="H11" s="14">
        <f t="shared" ref="H11:H17" si="1">E11-F11</f>
        <v>6945033</v>
      </c>
    </row>
    <row r="12" spans="2:8" x14ac:dyDescent="0.2">
      <c r="B12" s="7" t="s">
        <v>18</v>
      </c>
      <c r="C12" s="13">
        <v>27786209</v>
      </c>
      <c r="D12" s="13">
        <v>14198699</v>
      </c>
      <c r="E12" s="13">
        <f t="shared" ref="E12:E25" si="2">C12+D12</f>
        <v>41984908</v>
      </c>
      <c r="F12" s="13">
        <v>15498376</v>
      </c>
      <c r="G12" s="13">
        <v>12309550</v>
      </c>
      <c r="H12" s="14">
        <f t="shared" si="1"/>
        <v>26486532</v>
      </c>
    </row>
    <row r="13" spans="2:8" x14ac:dyDescent="0.2">
      <c r="B13" s="9" t="s">
        <v>19</v>
      </c>
      <c r="C13" s="13">
        <v>83857779</v>
      </c>
      <c r="D13" s="13">
        <v>12748606</v>
      </c>
      <c r="E13" s="13">
        <f t="shared" si="2"/>
        <v>96606385</v>
      </c>
      <c r="F13" s="13">
        <v>24239180</v>
      </c>
      <c r="G13" s="13">
        <v>20128380</v>
      </c>
      <c r="H13" s="14">
        <f t="shared" si="1"/>
        <v>72367205</v>
      </c>
    </row>
    <row r="14" spans="2:8" x14ac:dyDescent="0.2">
      <c r="B14" s="9" t="s">
        <v>20</v>
      </c>
      <c r="C14" s="13">
        <v>44557368</v>
      </c>
      <c r="D14" s="13">
        <v>20602111</v>
      </c>
      <c r="E14" s="13">
        <f>C14+D14</f>
        <v>65159479</v>
      </c>
      <c r="F14" s="13">
        <v>17258072</v>
      </c>
      <c r="G14" s="13">
        <v>15159048</v>
      </c>
      <c r="H14" s="14">
        <f t="shared" si="1"/>
        <v>47901407</v>
      </c>
    </row>
    <row r="15" spans="2:8" x14ac:dyDescent="0.2">
      <c r="B15" s="9" t="s">
        <v>21</v>
      </c>
      <c r="C15" s="13">
        <v>62784328</v>
      </c>
      <c r="D15" s="13">
        <v>1563805</v>
      </c>
      <c r="E15" s="13">
        <f>C15+D15</f>
        <v>64348133</v>
      </c>
      <c r="F15" s="13">
        <v>21874686</v>
      </c>
      <c r="G15" s="13">
        <v>15377033</v>
      </c>
      <c r="H15" s="14">
        <f t="shared" si="1"/>
        <v>42473447</v>
      </c>
    </row>
    <row r="16" spans="2:8" x14ac:dyDescent="0.2">
      <c r="B16" s="9" t="s">
        <v>22</v>
      </c>
      <c r="C16" s="13">
        <v>173867408</v>
      </c>
      <c r="D16" s="13">
        <v>5154049</v>
      </c>
      <c r="E16" s="13">
        <f t="shared" si="2"/>
        <v>179021457</v>
      </c>
      <c r="F16" s="13">
        <v>49106362</v>
      </c>
      <c r="G16" s="13">
        <v>34999436</v>
      </c>
      <c r="H16" s="14">
        <f t="shared" si="1"/>
        <v>129915095</v>
      </c>
    </row>
    <row r="17" spans="2:8" x14ac:dyDescent="0.2">
      <c r="B17" s="9" t="s">
        <v>23</v>
      </c>
      <c r="C17" s="13">
        <v>215195589</v>
      </c>
      <c r="D17" s="13">
        <v>367388306</v>
      </c>
      <c r="E17" s="13">
        <f t="shared" si="2"/>
        <v>582583895</v>
      </c>
      <c r="F17" s="13">
        <v>88724262</v>
      </c>
      <c r="G17" s="13">
        <v>46339386</v>
      </c>
      <c r="H17" s="14">
        <f t="shared" si="1"/>
        <v>493859633</v>
      </c>
    </row>
    <row r="18" spans="2:8" x14ac:dyDescent="0.2">
      <c r="B18" s="7" t="s">
        <v>24</v>
      </c>
      <c r="C18" s="13">
        <v>727528708</v>
      </c>
      <c r="D18" s="13">
        <v>142065428</v>
      </c>
      <c r="E18" s="13">
        <f t="shared" si="2"/>
        <v>869594136</v>
      </c>
      <c r="F18" s="13">
        <v>235174094</v>
      </c>
      <c r="G18" s="13">
        <v>143924647</v>
      </c>
      <c r="H18" s="14">
        <f t="shared" ref="H18:H32" si="3">E18-F18</f>
        <v>634420042</v>
      </c>
    </row>
    <row r="19" spans="2:8" x14ac:dyDescent="0.2">
      <c r="B19" s="7" t="s">
        <v>25</v>
      </c>
      <c r="C19" s="13">
        <v>80925245</v>
      </c>
      <c r="D19" s="13">
        <v>4267777.9999999981</v>
      </c>
      <c r="E19" s="13">
        <f t="shared" si="2"/>
        <v>85193023</v>
      </c>
      <c r="F19" s="13">
        <v>25404097</v>
      </c>
      <c r="G19" s="13">
        <v>20120436</v>
      </c>
      <c r="H19" s="14">
        <f t="shared" si="3"/>
        <v>59788926</v>
      </c>
    </row>
    <row r="20" spans="2:8" x14ac:dyDescent="0.2">
      <c r="B20" s="7" t="s">
        <v>26</v>
      </c>
      <c r="C20" s="13">
        <v>207324766</v>
      </c>
      <c r="D20" s="13">
        <v>-58402861</v>
      </c>
      <c r="E20" s="13">
        <f t="shared" si="2"/>
        <v>148921905</v>
      </c>
      <c r="F20" s="13">
        <v>55759997</v>
      </c>
      <c r="G20" s="13">
        <v>46288009</v>
      </c>
      <c r="H20" s="14">
        <f t="shared" si="3"/>
        <v>93161908</v>
      </c>
    </row>
    <row r="21" spans="2:8" x14ac:dyDescent="0.2">
      <c r="B21" s="6" t="s">
        <v>27</v>
      </c>
      <c r="C21" s="13">
        <v>134631897</v>
      </c>
      <c r="D21" s="13">
        <v>206897905</v>
      </c>
      <c r="E21" s="13">
        <f t="shared" si="2"/>
        <v>341529802</v>
      </c>
      <c r="F21" s="13">
        <v>52416564</v>
      </c>
      <c r="G21" s="13">
        <v>47657356</v>
      </c>
      <c r="H21" s="14">
        <f t="shared" si="3"/>
        <v>289113238</v>
      </c>
    </row>
    <row r="22" spans="2:8" x14ac:dyDescent="0.2">
      <c r="B22" s="6" t="s">
        <v>28</v>
      </c>
      <c r="C22" s="13">
        <v>498181266</v>
      </c>
      <c r="D22" s="13">
        <v>720195394</v>
      </c>
      <c r="E22" s="13">
        <f t="shared" si="2"/>
        <v>1218376660</v>
      </c>
      <c r="F22" s="13">
        <v>198625860</v>
      </c>
      <c r="G22" s="13">
        <v>180992375</v>
      </c>
      <c r="H22" s="14">
        <f t="shared" si="3"/>
        <v>1019750800</v>
      </c>
    </row>
    <row r="23" spans="2:8" x14ac:dyDescent="0.2">
      <c r="B23" s="6" t="s">
        <v>29</v>
      </c>
      <c r="C23" s="13">
        <v>325875582</v>
      </c>
      <c r="D23" s="13">
        <f>13954639-1</f>
        <v>13954638</v>
      </c>
      <c r="E23" s="13">
        <f t="shared" si="2"/>
        <v>339830220</v>
      </c>
      <c r="F23" s="13">
        <v>73855120</v>
      </c>
      <c r="G23" s="13">
        <f>56545483+1</f>
        <v>56545484</v>
      </c>
      <c r="H23" s="14">
        <f t="shared" si="3"/>
        <v>265975100</v>
      </c>
    </row>
    <row r="24" spans="2:8" x14ac:dyDescent="0.2">
      <c r="B24" s="6" t="s">
        <v>30</v>
      </c>
      <c r="C24" s="13">
        <v>41353751</v>
      </c>
      <c r="D24" s="13">
        <v>4289233</v>
      </c>
      <c r="E24" s="13">
        <f t="shared" si="2"/>
        <v>45642984</v>
      </c>
      <c r="F24" s="13">
        <v>11247144</v>
      </c>
      <c r="G24" s="13">
        <v>6736735</v>
      </c>
      <c r="H24" s="14">
        <f t="shared" si="3"/>
        <v>34395840</v>
      </c>
    </row>
    <row r="25" spans="2:8" x14ac:dyDescent="0.2">
      <c r="B25" s="6" t="s">
        <v>31</v>
      </c>
      <c r="C25" s="13">
        <v>247270226</v>
      </c>
      <c r="D25" s="13">
        <v>123881380</v>
      </c>
      <c r="E25" s="13">
        <f t="shared" si="2"/>
        <v>371151606</v>
      </c>
      <c r="F25" s="13">
        <v>218948372</v>
      </c>
      <c r="G25" s="13">
        <v>67686545</v>
      </c>
      <c r="H25" s="14">
        <f t="shared" si="3"/>
        <v>152203234</v>
      </c>
    </row>
    <row r="26" spans="2:8" x14ac:dyDescent="0.2">
      <c r="B26" s="6" t="s">
        <v>32</v>
      </c>
      <c r="C26" s="13">
        <v>27313845</v>
      </c>
      <c r="D26" s="13">
        <v>9023993</v>
      </c>
      <c r="E26" s="13">
        <f>C26+D26</f>
        <v>36337838</v>
      </c>
      <c r="F26" s="13">
        <v>11691004</v>
      </c>
      <c r="G26" s="13">
        <v>10864182</v>
      </c>
      <c r="H26" s="14">
        <f t="shared" si="3"/>
        <v>24646834</v>
      </c>
    </row>
    <row r="27" spans="2:8" x14ac:dyDescent="0.2">
      <c r="B27" s="6" t="s">
        <v>33</v>
      </c>
      <c r="C27" s="13">
        <v>408824116</v>
      </c>
      <c r="D27" s="13">
        <v>396545177</v>
      </c>
      <c r="E27" s="13">
        <f t="shared" ref="E27:E33" si="4">C27+D27</f>
        <v>805369293</v>
      </c>
      <c r="F27" s="13">
        <v>58778353</v>
      </c>
      <c r="G27" s="13">
        <v>49697460</v>
      </c>
      <c r="H27" s="14">
        <f>E27-F27</f>
        <v>746590940</v>
      </c>
    </row>
    <row r="28" spans="2:8" x14ac:dyDescent="0.2">
      <c r="B28" s="6" t="s">
        <v>38</v>
      </c>
      <c r="C28" s="13">
        <v>0</v>
      </c>
      <c r="D28" s="13">
        <v>68023367</v>
      </c>
      <c r="E28" s="13">
        <f>C28+D28</f>
        <v>68023367</v>
      </c>
      <c r="F28" s="13">
        <v>5891223</v>
      </c>
      <c r="G28" s="13">
        <v>3899672</v>
      </c>
      <c r="H28" s="14">
        <f>E28-F28</f>
        <v>62132144</v>
      </c>
    </row>
    <row r="29" spans="2:8" x14ac:dyDescent="0.2">
      <c r="B29" s="6" t="s">
        <v>39</v>
      </c>
      <c r="C29" s="13">
        <v>14775990</v>
      </c>
      <c r="D29" s="13">
        <v>58912393</v>
      </c>
      <c r="E29" s="13">
        <f t="shared" si="4"/>
        <v>73688383</v>
      </c>
      <c r="F29" s="13">
        <v>14988038</v>
      </c>
      <c r="G29" s="13">
        <v>10600399</v>
      </c>
      <c r="H29" s="14">
        <f>E29-F29</f>
        <v>58700345</v>
      </c>
    </row>
    <row r="30" spans="2:8" x14ac:dyDescent="0.2">
      <c r="B30" s="6" t="s">
        <v>40</v>
      </c>
      <c r="C30" s="13">
        <v>178201783</v>
      </c>
      <c r="D30" s="13">
        <v>2095180</v>
      </c>
      <c r="E30" s="13">
        <f t="shared" si="4"/>
        <v>180296963</v>
      </c>
      <c r="F30" s="13">
        <v>45632408</v>
      </c>
      <c r="G30" s="13">
        <v>41186745</v>
      </c>
      <c r="H30" s="14">
        <f>E30-F30</f>
        <v>134664555</v>
      </c>
    </row>
    <row r="31" spans="2:8" x14ac:dyDescent="0.2">
      <c r="B31" s="6" t="s">
        <v>41</v>
      </c>
      <c r="C31" s="13">
        <v>10073319</v>
      </c>
      <c r="D31" s="13">
        <v>2041640</v>
      </c>
      <c r="E31" s="13">
        <f>C31+D31</f>
        <v>12114959</v>
      </c>
      <c r="F31" s="13">
        <v>4693773</v>
      </c>
      <c r="G31" s="13">
        <v>2253862</v>
      </c>
      <c r="H31" s="14">
        <f t="shared" si="3"/>
        <v>7421186</v>
      </c>
    </row>
    <row r="32" spans="2:8" x14ac:dyDescent="0.2">
      <c r="B32" s="6" t="s">
        <v>42</v>
      </c>
      <c r="C32" s="13">
        <v>7575094</v>
      </c>
      <c r="D32" s="13">
        <v>411056</v>
      </c>
      <c r="E32" s="13">
        <f t="shared" si="4"/>
        <v>7986150</v>
      </c>
      <c r="F32" s="13">
        <v>2604260</v>
      </c>
      <c r="G32" s="13">
        <v>2244023</v>
      </c>
      <c r="H32" s="14">
        <f t="shared" si="3"/>
        <v>5381890</v>
      </c>
    </row>
    <row r="33" spans="2:8" x14ac:dyDescent="0.2">
      <c r="B33" s="6" t="s">
        <v>43</v>
      </c>
      <c r="C33" s="13">
        <v>2850000</v>
      </c>
      <c r="D33" s="13">
        <v>348103</v>
      </c>
      <c r="E33" s="13">
        <f t="shared" si="4"/>
        <v>3198103</v>
      </c>
      <c r="F33" s="13">
        <v>1596634</v>
      </c>
      <c r="G33" s="13">
        <v>1593741</v>
      </c>
      <c r="H33" s="14">
        <f t="shared" ref="H33" si="5">E33-F33</f>
        <v>1601469</v>
      </c>
    </row>
    <row r="34" spans="2:8" x14ac:dyDescent="0.2">
      <c r="B34" s="6"/>
      <c r="C34" s="13"/>
      <c r="D34" s="13"/>
      <c r="E34" s="15"/>
      <c r="F34" s="13"/>
      <c r="G34" s="13"/>
      <c r="H34" s="15"/>
    </row>
    <row r="35" spans="2:8" x14ac:dyDescent="0.2">
      <c r="B35" s="2" t="s">
        <v>13</v>
      </c>
      <c r="C35" s="16">
        <f t="shared" ref="C35:H35" si="6">SUM(C36:C40)</f>
        <v>632151601</v>
      </c>
      <c r="D35" s="16">
        <f t="shared" si="6"/>
        <v>129217179</v>
      </c>
      <c r="E35" s="16">
        <f t="shared" si="6"/>
        <v>761368780</v>
      </c>
      <c r="F35" s="16">
        <f t="shared" si="6"/>
        <v>116024183</v>
      </c>
      <c r="G35" s="16">
        <f t="shared" si="6"/>
        <v>88594823</v>
      </c>
      <c r="H35" s="16">
        <f t="shared" si="6"/>
        <v>645344597</v>
      </c>
    </row>
    <row r="36" spans="2:8" x14ac:dyDescent="0.2">
      <c r="B36" s="6" t="s">
        <v>34</v>
      </c>
      <c r="C36" s="13">
        <v>0</v>
      </c>
      <c r="D36" s="13">
        <v>680266</v>
      </c>
      <c r="E36" s="13">
        <f>C36+D36</f>
        <v>680266</v>
      </c>
      <c r="F36" s="13">
        <v>0</v>
      </c>
      <c r="G36" s="13">
        <v>0</v>
      </c>
      <c r="H36" s="14">
        <f>E36-F36</f>
        <v>680266</v>
      </c>
    </row>
    <row r="37" spans="2:8" x14ac:dyDescent="0.2">
      <c r="B37" s="6" t="s">
        <v>35</v>
      </c>
      <c r="C37" s="17">
        <v>0</v>
      </c>
      <c r="D37" s="13">
        <v>290523</v>
      </c>
      <c r="E37" s="13">
        <f t="shared" ref="E37:E39" si="7">C37+D37</f>
        <v>290523</v>
      </c>
      <c r="F37" s="13">
        <v>270437</v>
      </c>
      <c r="G37" s="13">
        <v>270437</v>
      </c>
      <c r="H37" s="14">
        <f t="shared" ref="H37:H39" si="8">E37-F37</f>
        <v>20086</v>
      </c>
    </row>
    <row r="38" spans="2:8" x14ac:dyDescent="0.2">
      <c r="B38" s="6" t="s">
        <v>36</v>
      </c>
      <c r="C38" s="13">
        <v>533036044.99999994</v>
      </c>
      <c r="D38" s="13">
        <v>76396500</v>
      </c>
      <c r="E38" s="13">
        <f t="shared" si="7"/>
        <v>609432545</v>
      </c>
      <c r="F38" s="15">
        <v>94868038</v>
      </c>
      <c r="G38" s="15">
        <v>67438679</v>
      </c>
      <c r="H38" s="14">
        <f t="shared" si="8"/>
        <v>514564507</v>
      </c>
    </row>
    <row r="39" spans="2:8" x14ac:dyDescent="0.2">
      <c r="B39" s="6" t="s">
        <v>37</v>
      </c>
      <c r="C39" s="13">
        <v>99115556</v>
      </c>
      <c r="D39" s="13">
        <f>51849889+1</f>
        <v>51849890</v>
      </c>
      <c r="E39" s="13">
        <f t="shared" si="7"/>
        <v>150965446</v>
      </c>
      <c r="F39" s="15">
        <v>20885708</v>
      </c>
      <c r="G39" s="15">
        <f>20885708-1</f>
        <v>20885707</v>
      </c>
      <c r="H39" s="14">
        <f t="shared" si="8"/>
        <v>130079738</v>
      </c>
    </row>
    <row r="40" spans="2:8" x14ac:dyDescent="0.2">
      <c r="B40" s="6"/>
      <c r="C40" s="13"/>
      <c r="D40" s="13"/>
      <c r="E40" s="13"/>
      <c r="F40" s="15"/>
      <c r="G40" s="15"/>
      <c r="H40" s="14"/>
    </row>
    <row r="41" spans="2:8" x14ac:dyDescent="0.2">
      <c r="B41" s="5"/>
      <c r="C41" s="13"/>
      <c r="D41" s="13"/>
      <c r="E41" s="15"/>
      <c r="F41" s="15"/>
      <c r="G41" s="15"/>
      <c r="H41" s="14"/>
    </row>
    <row r="42" spans="2:8" x14ac:dyDescent="0.2">
      <c r="B42" s="1" t="s">
        <v>11</v>
      </c>
      <c r="C42" s="16">
        <f t="shared" ref="C42:H42" si="9">C9+C35</f>
        <v>4196187254</v>
      </c>
      <c r="D42" s="16">
        <f>D9+D35</f>
        <v>2246505475</v>
      </c>
      <c r="E42" s="18">
        <f t="shared" si="9"/>
        <v>6442692729</v>
      </c>
      <c r="F42" s="18">
        <f t="shared" si="9"/>
        <v>1361654548</v>
      </c>
      <c r="G42" s="18">
        <f t="shared" si="9"/>
        <v>933920636</v>
      </c>
      <c r="H42" s="18">
        <f t="shared" si="9"/>
        <v>5081038181</v>
      </c>
    </row>
    <row r="43" spans="2:8" ht="14.45" thickBot="1" x14ac:dyDescent="0.35">
      <c r="B43" s="3"/>
      <c r="C43" s="19"/>
      <c r="D43" s="19"/>
      <c r="E43" s="20"/>
      <c r="F43" s="20"/>
      <c r="G43" s="20"/>
      <c r="H43" s="20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</vt:lpstr>
      <vt:lpstr>'6B'!Área_de_impresión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2018-04-26T00:46:18Z</cp:lastPrinted>
  <dcterms:created xsi:type="dcterms:W3CDTF">2016-10-11T20:43:07Z</dcterms:created>
  <dcterms:modified xsi:type="dcterms:W3CDTF">2018-04-26T13:04:43Z</dcterms:modified>
</cp:coreProperties>
</file>