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5" windowWidth="9555" windowHeight="6930"/>
  </bookViews>
  <sheets>
    <sheet name="ENE-DIC 2020 " sheetId="1" r:id="rId1"/>
  </sheets>
  <calcPr calcId="145621"/>
</workbook>
</file>

<file path=xl/calcChain.xml><?xml version="1.0" encoding="utf-8"?>
<calcChain xmlns="http://schemas.openxmlformats.org/spreadsheetml/2006/main">
  <c r="C8" i="1" l="1"/>
  <c r="D18" i="1" l="1"/>
  <c r="E18" i="1" s="1"/>
  <c r="E16" i="1" l="1"/>
  <c r="C15" i="1"/>
  <c r="C11" i="1"/>
  <c r="E13" i="1"/>
  <c r="G13" i="1" l="1"/>
  <c r="G11" i="1"/>
  <c r="G29" i="1" l="1"/>
  <c r="G28" i="1"/>
  <c r="G27" i="1"/>
  <c r="F27" i="1"/>
  <c r="F26" i="1"/>
  <c r="E26" i="1"/>
  <c r="D26" i="1"/>
  <c r="G26" i="1" s="1"/>
  <c r="C26" i="1"/>
  <c r="D25" i="1"/>
  <c r="G24" i="1"/>
  <c r="F24" i="1"/>
  <c r="F22" i="1" s="1"/>
  <c r="G23" i="1"/>
  <c r="E22" i="1"/>
  <c r="D22" i="1"/>
  <c r="G22" i="1" s="1"/>
  <c r="C22" i="1"/>
  <c r="G21" i="1"/>
  <c r="E20" i="1"/>
  <c r="F20" i="1" s="1"/>
  <c r="D20" i="1"/>
  <c r="B19" i="1"/>
  <c r="G18" i="1"/>
  <c r="G17" i="1"/>
  <c r="G16" i="1"/>
  <c r="F16" i="1"/>
  <c r="F15" i="1" s="1"/>
  <c r="E15" i="1"/>
  <c r="D15" i="1"/>
  <c r="B15" i="1"/>
  <c r="D14" i="1"/>
  <c r="E14" i="1" s="1"/>
  <c r="F13" i="1"/>
  <c r="F11" i="1" s="1"/>
  <c r="E11" i="1"/>
  <c r="D11" i="1"/>
  <c r="B11" i="1"/>
  <c r="B8" i="1" s="1"/>
  <c r="G9" i="1"/>
  <c r="B9" i="1"/>
  <c r="B30" i="1" l="1"/>
  <c r="G20" i="1"/>
  <c r="G15" i="1"/>
  <c r="C19" i="1"/>
  <c r="C30" i="1" s="1"/>
  <c r="E25" i="1"/>
  <c r="E19" i="1" s="1"/>
  <c r="F19" i="1"/>
  <c r="G14" i="1"/>
  <c r="G8" i="1" s="1"/>
  <c r="E8" i="1"/>
  <c r="F14" i="1"/>
  <c r="F8" i="1" s="1"/>
  <c r="D8" i="1"/>
  <c r="G25" i="1" l="1"/>
  <c r="G19" i="1" s="1"/>
  <c r="D19" i="1"/>
  <c r="D30" i="1" s="1"/>
  <c r="E30" i="1"/>
  <c r="F30" i="1"/>
  <c r="G30" i="1"/>
</calcChain>
</file>

<file path=xl/sharedStrings.xml><?xml version="1.0" encoding="utf-8"?>
<sst xmlns="http://schemas.openxmlformats.org/spreadsheetml/2006/main" count="37" uniqueCount="31">
  <si>
    <t>MUNICIPIO DE QUERETARO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</si>
  <si>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</si>
  <si>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</si>
  <si>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</si>
  <si>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</si>
  <si>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</si>
  <si>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</si>
  <si>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</si>
  <si>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</si>
  <si>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</si>
  <si>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</si>
  <si>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</si>
  <si>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 xml:space="preserve">I. Gasto No Etiquetado (I=A+B+C+D+E+F) </t>
  </si>
  <si>
    <t>A. Personal Administrativo y de Servicio Público</t>
  </si>
  <si>
    <t>B. Magisterio</t>
  </si>
  <si>
    <t>C. Servicios de Salud (C=c1+c2)</t>
  </si>
  <si>
    <t xml:space="preserve">     c1) Personal Administrativo</t>
  </si>
  <si>
    <t xml:space="preserve">     c2) Personal Médico, Paramédico y afín</t>
  </si>
  <si>
    <t>D. Seguridad Pública</t>
  </si>
  <si>
    <t>E. Gastos asociados a la implementación de nuevas leyes federales o reformas a las mismas (E = e1 + e2)</t>
  </si>
  <si>
    <t xml:space="preserve"> e1) Nombre del Programa o Ley 1</t>
  </si>
  <si>
    <t xml:space="preserve"> e2) Nombre del Programa o Ley 2</t>
  </si>
  <si>
    <t>F. Sentencias laborales definitivas</t>
  </si>
  <si>
    <t xml:space="preserve">II. Gasto Etiquetado (II=A+B+C+D+E+F) </t>
  </si>
  <si>
    <t xml:space="preserve">    c1) Personal Administrativo</t>
  </si>
  <si>
    <t xml:space="preserve">    c2) Personal Médico, Paramédico y afín</t>
  </si>
  <si>
    <t>e1) Nombre del Programa o Ley 1</t>
  </si>
  <si>
    <t>e2) Nombre del Programa o Ley 2</t>
  </si>
  <si>
    <t>III. Total del Gasto en Servicios Personales (III = I + II)</t>
  </si>
  <si>
    <t>Del 1 Enero al 31 de Diciembre de 2020 (b)</t>
  </si>
  <si>
    <t>"Bajo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</si>
</sst>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rgb="FF222222"/>
      <name val="Arial Narrow"/>
      <family val="2"/>
    </font>
    <font>
      <sz val="10"/>
      <color rgb="FF22222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2" fillId="3" borderId="1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/>
    </xf>
    <xf numFmtId="3" fontId="0" fillId="3" borderId="0" xfId="0" applyNumberFormat="1" applyFill="1"/>
    <xf numFmtId="3" fontId="4" fillId="3" borderId="13" xfId="0" applyNumberFormat="1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3" fontId="5" fillId="0" borderId="0" xfId="0" applyNumberFormat="1" applyFont="1"/>
    <xf numFmtId="3" fontId="5" fillId="3" borderId="0" xfId="0" applyNumberFormat="1" applyFont="1" applyFill="1"/>
    <xf numFmtId="164" fontId="2" fillId="3" borderId="0" xfId="0" applyNumberFormat="1" applyFont="1" applyFill="1"/>
    <xf numFmtId="3" fontId="2" fillId="3" borderId="0" xfId="0" applyNumberFormat="1" applyFont="1" applyFill="1"/>
    <xf numFmtId="0" fontId="5" fillId="3" borderId="0" xfId="0" applyFont="1" applyFill="1"/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tabSelected="1" zoomScale="110" zoomScaleNormal="110" workbookViewId="0">
      <selection activeCell="C43" sqref="C43"/>
    </sheetView>
  </sheetViews>
  <sheetFormatPr baseColWidth="10" defaultRowHeight="15" x14ac:dyDescent="0.25"/>
  <cols>
    <col min="1" max="1" width="40.5703125" customWidth="1"/>
    <col min="2" max="2" width="11" bestFit="1" customWidth="1"/>
    <col min="3" max="3" width="11.85546875" bestFit="1" customWidth="1"/>
    <col min="4" max="6" width="11" bestFit="1" customWidth="1"/>
    <col min="7" max="7" width="12.7109375" bestFit="1" customWidth="1"/>
    <col min="8" max="8" width="12.5703125" bestFit="1" customWidth="1"/>
  </cols>
  <sheetData>
    <row r="1" spans="1:8" ht="12.6" customHeight="1" x14ac:dyDescent="0.3">
      <c r="A1" s="40" t="s">
        <v>0</v>
      </c>
      <c r="B1" s="41"/>
      <c r="C1" s="41"/>
      <c r="D1" s="41"/>
      <c r="E1" s="41"/>
      <c r="F1" s="41"/>
      <c r="G1" s="42"/>
    </row>
    <row r="2" spans="1:8" ht="13.15" customHeight="1" x14ac:dyDescent="0.25">
      <c r="A2" s="43" t="s">
        <v>1</v>
      </c>
      <c r="B2" s="44"/>
      <c r="C2" s="44"/>
      <c r="D2" s="44"/>
      <c r="E2" s="44"/>
      <c r="F2" s="44"/>
      <c r="G2" s="45"/>
    </row>
    <row r="3" spans="1:8" ht="12.6" customHeight="1" x14ac:dyDescent="0.25">
      <c r="A3" s="43" t="s">
        <v>2</v>
      </c>
      <c r="B3" s="44"/>
      <c r="C3" s="44"/>
      <c r="D3" s="44"/>
      <c r="E3" s="44"/>
      <c r="F3" s="44"/>
      <c r="G3" s="45"/>
    </row>
    <row r="4" spans="1:8" ht="10.15" customHeight="1" x14ac:dyDescent="0.3">
      <c r="A4" s="43" t="s">
        <v>29</v>
      </c>
      <c r="B4" s="44"/>
      <c r="C4" s="44"/>
      <c r="D4" s="44"/>
      <c r="E4" s="44"/>
      <c r="F4" s="44"/>
      <c r="G4" s="45"/>
    </row>
    <row r="5" spans="1:8" ht="10.15" customHeight="1" thickBot="1" x14ac:dyDescent="0.35">
      <c r="A5" s="46" t="s">
        <v>3</v>
      </c>
      <c r="B5" s="47"/>
      <c r="C5" s="47"/>
      <c r="D5" s="47"/>
      <c r="E5" s="47"/>
      <c r="F5" s="47"/>
      <c r="G5" s="48"/>
    </row>
    <row r="6" spans="1:8" ht="15.75" thickBot="1" x14ac:dyDescent="0.3">
      <c r="A6" s="33" t="s">
        <v>4</v>
      </c>
      <c r="B6" s="35" t="s">
        <v>5</v>
      </c>
      <c r="C6" s="36"/>
      <c r="D6" s="36"/>
      <c r="E6" s="36"/>
      <c r="F6" s="37"/>
      <c r="G6" s="38" t="s">
        <v>6</v>
      </c>
    </row>
    <row r="7" spans="1:8" ht="39" thickBot="1" x14ac:dyDescent="0.3">
      <c r="A7" s="34"/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39"/>
    </row>
    <row r="8" spans="1:8" thickTop="1" x14ac:dyDescent="0.3">
      <c r="A8" s="2" t="s">
        <v>12</v>
      </c>
      <c r="B8" s="3">
        <f>+B9+B10+B11+B14+B15+B18</f>
        <v>1258254611</v>
      </c>
      <c r="C8" s="4">
        <f>+C9+C10+C13+C14+C16+C18</f>
        <v>-70400665.670000002</v>
      </c>
      <c r="D8" s="5">
        <f>+D9+D10+D11+D14+D15+D17+D18</f>
        <v>1187853945.1300001</v>
      </c>
      <c r="E8" s="5">
        <f>+E9+E10+E11+E14+E15+E17+E18</f>
        <v>1187831017.8500001</v>
      </c>
      <c r="F8" s="5">
        <f>+F9+F10+F11+F14+F15+F17+F18</f>
        <v>1163644305.4799998</v>
      </c>
      <c r="G8" s="5">
        <f>+G9+G10+G11+G14+G15+G17+G18</f>
        <v>22927.27999997139</v>
      </c>
    </row>
    <row r="9" spans="1:8" x14ac:dyDescent="0.25">
      <c r="A9" s="6" t="s">
        <v>13</v>
      </c>
      <c r="B9" s="7">
        <f>1258254611-B13-B14-B16</f>
        <v>1212938605</v>
      </c>
      <c r="C9" s="8">
        <v>-88007328.329999998</v>
      </c>
      <c r="D9" s="9">
        <v>1124931276.6700001</v>
      </c>
      <c r="E9" s="9">
        <v>1124908349.3900001</v>
      </c>
      <c r="F9" s="9">
        <v>1107077312.6199999</v>
      </c>
      <c r="G9" s="10">
        <f>+D9-E9</f>
        <v>22927.27999997139</v>
      </c>
      <c r="H9" s="11"/>
    </row>
    <row r="10" spans="1:8" ht="14.45" x14ac:dyDescent="0.3">
      <c r="A10" s="6" t="s">
        <v>14</v>
      </c>
      <c r="B10" s="7">
        <v>0</v>
      </c>
      <c r="C10" s="8">
        <v>0</v>
      </c>
      <c r="D10" s="10">
        <v>0</v>
      </c>
      <c r="E10" s="10">
        <v>0</v>
      </c>
      <c r="F10" s="10">
        <v>0</v>
      </c>
      <c r="G10" s="10">
        <v>0</v>
      </c>
      <c r="H10" s="11"/>
    </row>
    <row r="11" spans="1:8" s="14" customFormat="1" ht="14.45" x14ac:dyDescent="0.3">
      <c r="A11" s="12" t="s">
        <v>15</v>
      </c>
      <c r="B11" s="7">
        <f t="shared" ref="B11:G11" si="0">+B12+B13</f>
        <v>5189808</v>
      </c>
      <c r="C11" s="13">
        <f t="shared" si="0"/>
        <v>-2692979</v>
      </c>
      <c r="D11" s="7">
        <f t="shared" si="0"/>
        <v>2496829.0400000005</v>
      </c>
      <c r="E11" s="7">
        <f t="shared" si="0"/>
        <v>2496829.0400000005</v>
      </c>
      <c r="F11" s="7">
        <f t="shared" si="0"/>
        <v>2496829.0400000005</v>
      </c>
      <c r="G11" s="10">
        <f t="shared" si="0"/>
        <v>0</v>
      </c>
      <c r="H11" s="17"/>
    </row>
    <row r="12" spans="1:8" ht="14.45" x14ac:dyDescent="0.3">
      <c r="A12" s="12" t="s">
        <v>16</v>
      </c>
      <c r="B12" s="7">
        <v>0</v>
      </c>
      <c r="C12" s="8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s="14" customFormat="1" x14ac:dyDescent="0.25">
      <c r="A13" s="12" t="s">
        <v>17</v>
      </c>
      <c r="B13" s="7">
        <v>5189808</v>
      </c>
      <c r="C13" s="13">
        <v>-2692979</v>
      </c>
      <c r="D13" s="7">
        <v>2496829.0400000005</v>
      </c>
      <c r="E13" s="7">
        <f>+D13</f>
        <v>2496829.0400000005</v>
      </c>
      <c r="F13" s="7">
        <f>+E13</f>
        <v>2496829.0400000005</v>
      </c>
      <c r="G13" s="10">
        <f>+D13-E13</f>
        <v>0</v>
      </c>
    </row>
    <row r="14" spans="1:8" x14ac:dyDescent="0.25">
      <c r="A14" s="12" t="s">
        <v>18</v>
      </c>
      <c r="B14" s="7">
        <v>34957082</v>
      </c>
      <c r="C14" s="8">
        <v>0</v>
      </c>
      <c r="D14" s="10">
        <f>+B14+C14</f>
        <v>34957082</v>
      </c>
      <c r="E14" s="10">
        <f>+D14</f>
        <v>34957082</v>
      </c>
      <c r="F14" s="10">
        <f>+E14</f>
        <v>34957082</v>
      </c>
      <c r="G14" s="10">
        <f>+D14-E14</f>
        <v>0</v>
      </c>
    </row>
    <row r="15" spans="1:8" ht="25.5" x14ac:dyDescent="0.25">
      <c r="A15" s="12" t="s">
        <v>19</v>
      </c>
      <c r="B15" s="7">
        <f>+B16</f>
        <v>5169116</v>
      </c>
      <c r="C15" s="13">
        <f>+C16+C17</f>
        <v>-1672491</v>
      </c>
      <c r="D15" s="7">
        <f>+D16+D17</f>
        <v>3496624.7600000002</v>
      </c>
      <c r="E15" s="7">
        <f>+E16+E17</f>
        <v>3496624.7600000002</v>
      </c>
      <c r="F15" s="7">
        <f>+F16+F17</f>
        <v>3496624.7600000002</v>
      </c>
      <c r="G15" s="10">
        <f>+G16+G17</f>
        <v>0</v>
      </c>
      <c r="H15" s="11"/>
    </row>
    <row r="16" spans="1:8" s="14" customFormat="1" ht="14.45" x14ac:dyDescent="0.3">
      <c r="A16" s="15" t="s">
        <v>20</v>
      </c>
      <c r="B16" s="7">
        <v>5169116</v>
      </c>
      <c r="C16" s="13">
        <v>-1672491</v>
      </c>
      <c r="D16" s="7">
        <v>3496624.7600000002</v>
      </c>
      <c r="E16" s="7">
        <f>+D16</f>
        <v>3496624.7600000002</v>
      </c>
      <c r="F16" s="7">
        <f>+E16</f>
        <v>3496624.7600000002</v>
      </c>
      <c r="G16" s="10">
        <f>+D16-E16</f>
        <v>0</v>
      </c>
    </row>
    <row r="17" spans="1:8" ht="14.45" x14ac:dyDescent="0.3">
      <c r="A17" s="15" t="s">
        <v>21</v>
      </c>
      <c r="B17" s="7">
        <v>0</v>
      </c>
      <c r="C17" s="8">
        <v>0</v>
      </c>
      <c r="D17" s="10">
        <v>0</v>
      </c>
      <c r="E17" s="10">
        <v>0</v>
      </c>
      <c r="F17" s="10">
        <v>0</v>
      </c>
      <c r="G17" s="10">
        <f t="shared" ref="G17:G28" si="1">+D17-E17</f>
        <v>0</v>
      </c>
    </row>
    <row r="18" spans="1:8" ht="14.45" x14ac:dyDescent="0.3">
      <c r="A18" s="12" t="s">
        <v>22</v>
      </c>
      <c r="B18" s="7">
        <v>0</v>
      </c>
      <c r="C18" s="13">
        <v>21972132.66</v>
      </c>
      <c r="D18" s="7">
        <f>+C18</f>
        <v>21972132.66</v>
      </c>
      <c r="E18" s="7">
        <f>+D18</f>
        <v>21972132.66</v>
      </c>
      <c r="F18" s="7">
        <v>15616457.060000001</v>
      </c>
      <c r="G18" s="10">
        <f>+D18-E18</f>
        <v>0</v>
      </c>
    </row>
    <row r="19" spans="1:8" x14ac:dyDescent="0.25">
      <c r="A19" s="16" t="s">
        <v>23</v>
      </c>
      <c r="B19" s="7">
        <f t="shared" ref="B19:F19" si="2">+B20+B21+B22+B25+B26+B29</f>
        <v>518606125.68000001</v>
      </c>
      <c r="C19" s="13">
        <f t="shared" si="2"/>
        <v>-28281916.219999999</v>
      </c>
      <c r="D19" s="7">
        <f>+B19+C19</f>
        <v>490324209.46000004</v>
      </c>
      <c r="E19" s="7">
        <f t="shared" si="2"/>
        <v>490324209.78000003</v>
      </c>
      <c r="F19" s="7">
        <f t="shared" si="2"/>
        <v>481883659.44</v>
      </c>
      <c r="G19" s="7">
        <f>+G20+G21+G22+G25+G26+G29</f>
        <v>0</v>
      </c>
      <c r="H19" s="11"/>
    </row>
    <row r="20" spans="1:8" x14ac:dyDescent="0.25">
      <c r="A20" s="12" t="s">
        <v>13</v>
      </c>
      <c r="B20" s="7">
        <v>0</v>
      </c>
      <c r="C20" s="8">
        <v>0</v>
      </c>
      <c r="D20" s="9">
        <f>+B20+C20</f>
        <v>0</v>
      </c>
      <c r="E20" s="9">
        <f>+D20</f>
        <v>0</v>
      </c>
      <c r="F20" s="9">
        <f>+E20</f>
        <v>0</v>
      </c>
      <c r="G20" s="10">
        <f t="shared" si="1"/>
        <v>0</v>
      </c>
    </row>
    <row r="21" spans="1:8" x14ac:dyDescent="0.25">
      <c r="A21" s="12" t="s">
        <v>14</v>
      </c>
      <c r="B21" s="7">
        <v>0</v>
      </c>
      <c r="C21" s="8">
        <v>0</v>
      </c>
      <c r="D21" s="10">
        <v>0</v>
      </c>
      <c r="E21" s="10">
        <v>0</v>
      </c>
      <c r="F21" s="10">
        <v>0</v>
      </c>
      <c r="G21" s="10">
        <f t="shared" si="1"/>
        <v>0</v>
      </c>
    </row>
    <row r="22" spans="1:8" x14ac:dyDescent="0.25">
      <c r="A22" s="12" t="s">
        <v>15</v>
      </c>
      <c r="B22" s="7">
        <v>0</v>
      </c>
      <c r="C22" s="13">
        <f t="shared" ref="C22" si="3">+C23+C24</f>
        <v>0</v>
      </c>
      <c r="D22" s="7">
        <f>+D23+D24</f>
        <v>0</v>
      </c>
      <c r="E22" s="7">
        <f t="shared" ref="E22:F22" si="4">+E23+E24</f>
        <v>0</v>
      </c>
      <c r="F22" s="7">
        <f t="shared" si="4"/>
        <v>0</v>
      </c>
      <c r="G22" s="10">
        <f t="shared" si="1"/>
        <v>0</v>
      </c>
    </row>
    <row r="23" spans="1:8" x14ac:dyDescent="0.25">
      <c r="A23" s="12" t="s">
        <v>24</v>
      </c>
      <c r="B23" s="7">
        <v>0</v>
      </c>
      <c r="C23" s="8">
        <v>0</v>
      </c>
      <c r="D23" s="7">
        <v>0</v>
      </c>
      <c r="E23" s="7">
        <v>0</v>
      </c>
      <c r="F23" s="7">
        <v>0</v>
      </c>
      <c r="G23" s="10">
        <f t="shared" si="1"/>
        <v>0</v>
      </c>
    </row>
    <row r="24" spans="1:8" s="14" customFormat="1" x14ac:dyDescent="0.25">
      <c r="A24" s="12" t="s">
        <v>25</v>
      </c>
      <c r="B24" s="7">
        <v>0</v>
      </c>
      <c r="C24" s="8">
        <v>0</v>
      </c>
      <c r="D24" s="7">
        <v>0</v>
      </c>
      <c r="E24" s="7">
        <v>0</v>
      </c>
      <c r="F24" s="7">
        <f>+E24</f>
        <v>0</v>
      </c>
      <c r="G24" s="10">
        <f t="shared" si="1"/>
        <v>0</v>
      </c>
    </row>
    <row r="25" spans="1:8" s="14" customFormat="1" x14ac:dyDescent="0.25">
      <c r="A25" s="12" t="s">
        <v>18</v>
      </c>
      <c r="B25" s="7">
        <v>518606125.68000001</v>
      </c>
      <c r="C25" s="8">
        <v>-29358644.899999999</v>
      </c>
      <c r="D25" s="10">
        <f>+B25+C25</f>
        <v>489247480.78000003</v>
      </c>
      <c r="E25" s="10">
        <f>+D25</f>
        <v>489247480.78000003</v>
      </c>
      <c r="F25" s="10">
        <v>480806930.44</v>
      </c>
      <c r="G25" s="10">
        <f>+D25-E25</f>
        <v>0</v>
      </c>
      <c r="H25" s="17"/>
    </row>
    <row r="26" spans="1:8" ht="25.5" x14ac:dyDescent="0.25">
      <c r="A26" s="12" t="s">
        <v>19</v>
      </c>
      <c r="B26" s="7">
        <v>0</v>
      </c>
      <c r="C26" s="13">
        <f t="shared" ref="C26:F26" si="5">+C27+C28</f>
        <v>0</v>
      </c>
      <c r="D26" s="7">
        <f t="shared" si="5"/>
        <v>0</v>
      </c>
      <c r="E26" s="7">
        <f t="shared" si="5"/>
        <v>0</v>
      </c>
      <c r="F26" s="7">
        <f t="shared" si="5"/>
        <v>0</v>
      </c>
      <c r="G26" s="10">
        <f t="shared" si="1"/>
        <v>0</v>
      </c>
    </row>
    <row r="27" spans="1:8" s="14" customFormat="1" x14ac:dyDescent="0.25">
      <c r="A27" s="15" t="s">
        <v>26</v>
      </c>
      <c r="B27" s="7">
        <v>0</v>
      </c>
      <c r="C27" s="13">
        <v>0</v>
      </c>
      <c r="D27" s="18">
        <v>0</v>
      </c>
      <c r="E27" s="18">
        <v>0</v>
      </c>
      <c r="F27" s="18">
        <f t="shared" ref="F27" si="6">+D27</f>
        <v>0</v>
      </c>
      <c r="G27" s="10">
        <f t="shared" si="1"/>
        <v>0</v>
      </c>
    </row>
    <row r="28" spans="1:8" x14ac:dyDescent="0.25">
      <c r="A28" s="15" t="s">
        <v>27</v>
      </c>
      <c r="B28" s="7">
        <v>0</v>
      </c>
      <c r="C28" s="13">
        <v>0</v>
      </c>
      <c r="D28" s="18">
        <v>0</v>
      </c>
      <c r="E28" s="18">
        <v>0</v>
      </c>
      <c r="F28" s="18">
        <v>0</v>
      </c>
      <c r="G28" s="10">
        <f t="shared" si="1"/>
        <v>0</v>
      </c>
    </row>
    <row r="29" spans="1:8" x14ac:dyDescent="0.25">
      <c r="A29" s="12" t="s">
        <v>22</v>
      </c>
      <c r="B29" s="7">
        <v>0</v>
      </c>
      <c r="C29" s="8">
        <v>1076728.68</v>
      </c>
      <c r="D29" s="9">
        <v>1076729</v>
      </c>
      <c r="E29" s="9">
        <v>1076729</v>
      </c>
      <c r="F29" s="9">
        <v>1076729</v>
      </c>
      <c r="G29" s="10">
        <f>+D29-E29</f>
        <v>0</v>
      </c>
    </row>
    <row r="30" spans="1:8" ht="26.25" thickBot="1" x14ac:dyDescent="0.3">
      <c r="A30" s="19" t="s">
        <v>28</v>
      </c>
      <c r="B30" s="20">
        <f>+B19+B8</f>
        <v>1776860736.6800001</v>
      </c>
      <c r="C30" s="21">
        <f t="shared" ref="C30" si="7">+C19+C8</f>
        <v>-98682581.890000001</v>
      </c>
      <c r="D30" s="20">
        <f>+D19+D8</f>
        <v>1678178154.5900002</v>
      </c>
      <c r="E30" s="20">
        <f>+E19+E8</f>
        <v>1678155227.6300001</v>
      </c>
      <c r="F30" s="20">
        <f>+F19+F8</f>
        <v>1645527964.9199998</v>
      </c>
      <c r="G30" s="20">
        <f>+D30-E30</f>
        <v>22926.960000038147</v>
      </c>
    </row>
    <row r="31" spans="1:8" x14ac:dyDescent="0.25">
      <c r="B31" s="22"/>
    </row>
    <row r="32" spans="1:8" x14ac:dyDescent="0.25">
      <c r="A32" s="23"/>
    </row>
    <row r="33" spans="1:7" s="25" customFormat="1" ht="16.5" x14ac:dyDescent="0.3">
      <c r="A33" s="32" t="s">
        <v>30</v>
      </c>
      <c r="B33" s="32"/>
      <c r="C33" s="32"/>
      <c r="D33" s="32"/>
      <c r="E33" s="32"/>
      <c r="F33" s="32"/>
      <c r="G33" s="32"/>
    </row>
    <row r="34" spans="1:7" s="25" customFormat="1" ht="16.5" x14ac:dyDescent="0.3">
      <c r="A34" s="31"/>
      <c r="B34" s="24"/>
      <c r="C34" s="30"/>
      <c r="D34" s="29"/>
      <c r="E34" s="28"/>
      <c r="F34" s="27"/>
      <c r="G34" s="26"/>
    </row>
  </sheetData>
  <mergeCells count="9">
    <mergeCell ref="A33:G33"/>
    <mergeCell ref="A6:A7"/>
    <mergeCell ref="B6:F6"/>
    <mergeCell ref="G6:G7"/>
    <mergeCell ref="A1:G1"/>
    <mergeCell ref="A2:G2"/>
    <mergeCell ref="A3:G3"/>
    <mergeCell ref="A4:G4"/>
    <mergeCell ref="A5:G5"/>
  </mergeCells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 2020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cp:lastPrinted>2021-01-26T17:03:39Z</cp:lastPrinted>
  <dcterms:created xsi:type="dcterms:W3CDTF">2020-10-12T20:41:22Z</dcterms:created>
  <dcterms:modified xsi:type="dcterms:W3CDTF">2021-02-02T19:37:09Z</dcterms:modified>
</cp:coreProperties>
</file>