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9410" windowHeight="11010"/>
  </bookViews>
  <sheets>
    <sheet name="6A" sheetId="5" r:id="rId1"/>
  </sheets>
  <definedNames>
    <definedName name="_xlnm.Print_Area" localSheetId="0">'6A'!$B$2:$I$161</definedName>
    <definedName name="_xlnm.Print_Titles" localSheetId="0">'6A'!$2:$9</definedName>
  </definedNames>
  <calcPr calcId="145621"/>
</workbook>
</file>

<file path=xl/calcChain.xml><?xml version="1.0" encoding="utf-8"?>
<calcChain xmlns="http://schemas.openxmlformats.org/spreadsheetml/2006/main">
  <c r="I55" i="5" l="1"/>
  <c r="I101" i="5"/>
  <c r="D16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I19" i="5" s="1"/>
  <c r="F18" i="5"/>
  <c r="H19" i="5"/>
  <c r="G19" i="5"/>
  <c r="D19" i="5"/>
  <c r="E19" i="5"/>
  <c r="F83" i="5"/>
  <c r="I83" i="5" s="1"/>
  <c r="F82" i="5"/>
  <c r="I82" i="5" s="1"/>
  <c r="F81" i="5"/>
  <c r="I81" i="5" s="1"/>
  <c r="F80" i="5"/>
  <c r="I80" i="5" s="1"/>
  <c r="F79" i="5"/>
  <c r="I79" i="5" s="1"/>
  <c r="F78" i="5"/>
  <c r="I78" i="5" s="1"/>
  <c r="F77" i="5"/>
  <c r="I77" i="5" s="1"/>
  <c r="H76" i="5"/>
  <c r="G76" i="5"/>
  <c r="E76" i="5"/>
  <c r="D76" i="5"/>
  <c r="F75" i="5"/>
  <c r="I75" i="5" s="1"/>
  <c r="F74" i="5"/>
  <c r="I74" i="5" s="1"/>
  <c r="F73" i="5"/>
  <c r="I73" i="5" s="1"/>
  <c r="H72" i="5"/>
  <c r="G72" i="5"/>
  <c r="E72" i="5"/>
  <c r="D72" i="5"/>
  <c r="F71" i="5"/>
  <c r="I71" i="5" s="1"/>
  <c r="F70" i="5"/>
  <c r="I70" i="5" s="1"/>
  <c r="F69" i="5"/>
  <c r="I69" i="5" s="1"/>
  <c r="F68" i="5"/>
  <c r="I68" i="5" s="1"/>
  <c r="F67" i="5"/>
  <c r="I67" i="5" s="1"/>
  <c r="F66" i="5"/>
  <c r="I66" i="5" s="1"/>
  <c r="F65" i="5"/>
  <c r="I65" i="5" s="1"/>
  <c r="F64" i="5"/>
  <c r="I64" i="5" s="1"/>
  <c r="H63" i="5"/>
  <c r="G63" i="5"/>
  <c r="E63" i="5"/>
  <c r="D63" i="5"/>
  <c r="F62" i="5"/>
  <c r="I62" i="5" s="1"/>
  <c r="F61" i="5"/>
  <c r="I61" i="5" s="1"/>
  <c r="F60" i="5"/>
  <c r="I60" i="5" s="1"/>
  <c r="H59" i="5"/>
  <c r="G59" i="5"/>
  <c r="E59" i="5"/>
  <c r="D59" i="5"/>
  <c r="F58" i="5"/>
  <c r="I58" i="5" s="1"/>
  <c r="F57" i="5"/>
  <c r="I57" i="5" s="1"/>
  <c r="F56" i="5"/>
  <c r="I56" i="5" s="1"/>
  <c r="F55" i="5"/>
  <c r="F54" i="5"/>
  <c r="I54" i="5" s="1"/>
  <c r="F53" i="5"/>
  <c r="I53" i="5" s="1"/>
  <c r="F52" i="5"/>
  <c r="I52" i="5" s="1"/>
  <c r="F51" i="5"/>
  <c r="I51" i="5" s="1"/>
  <c r="F50" i="5"/>
  <c r="I50" i="5" s="1"/>
  <c r="H49" i="5"/>
  <c r="G49" i="5"/>
  <c r="E49" i="5"/>
  <c r="D49" i="5"/>
  <c r="F48" i="5"/>
  <c r="I48" i="5" s="1"/>
  <c r="F47" i="5"/>
  <c r="I47" i="5" s="1"/>
  <c r="F46" i="5"/>
  <c r="I46" i="5" s="1"/>
  <c r="F45" i="5"/>
  <c r="I45" i="5" s="1"/>
  <c r="F44" i="5"/>
  <c r="I44" i="5" s="1"/>
  <c r="F43" i="5"/>
  <c r="I43" i="5" s="1"/>
  <c r="F42" i="5"/>
  <c r="I42" i="5" s="1"/>
  <c r="F41" i="5"/>
  <c r="I41" i="5" s="1"/>
  <c r="F40" i="5"/>
  <c r="I40" i="5" s="1"/>
  <c r="H39" i="5"/>
  <c r="G39" i="5"/>
  <c r="E39" i="5"/>
  <c r="D39" i="5"/>
  <c r="I38" i="5"/>
  <c r="I37" i="5"/>
  <c r="I36" i="5"/>
  <c r="I35" i="5"/>
  <c r="I34" i="5"/>
  <c r="I33" i="5"/>
  <c r="I32" i="5"/>
  <c r="I31" i="5"/>
  <c r="I30" i="5"/>
  <c r="H29" i="5"/>
  <c r="G29" i="5"/>
  <c r="E29" i="5"/>
  <c r="D29" i="5"/>
  <c r="I28" i="5"/>
  <c r="I27" i="5"/>
  <c r="I26" i="5"/>
  <c r="I25" i="5"/>
  <c r="I24" i="5"/>
  <c r="I23" i="5"/>
  <c r="I22" i="5"/>
  <c r="I21" i="5"/>
  <c r="I20" i="5"/>
  <c r="I18" i="5"/>
  <c r="F17" i="5"/>
  <c r="I17" i="5" s="1"/>
  <c r="F16" i="5"/>
  <c r="I16" i="5" s="1"/>
  <c r="F15" i="5"/>
  <c r="I15" i="5" s="1"/>
  <c r="F14" i="5"/>
  <c r="I14" i="5" s="1"/>
  <c r="F13" i="5"/>
  <c r="I13" i="5" s="1"/>
  <c r="F12" i="5"/>
  <c r="I12" i="5" s="1"/>
  <c r="H11" i="5"/>
  <c r="G11" i="5"/>
  <c r="E11" i="5"/>
  <c r="D11" i="5"/>
  <c r="F158" i="5"/>
  <c r="I158" i="5" s="1"/>
  <c r="F157" i="5"/>
  <c r="I157" i="5" s="1"/>
  <c r="F156" i="5"/>
  <c r="I156" i="5" s="1"/>
  <c r="F155" i="5"/>
  <c r="I155" i="5" s="1"/>
  <c r="F154" i="5"/>
  <c r="I154" i="5" s="1"/>
  <c r="F153" i="5"/>
  <c r="I153" i="5" s="1"/>
  <c r="F152" i="5"/>
  <c r="I152" i="5" s="1"/>
  <c r="H151" i="5"/>
  <c r="G151" i="5"/>
  <c r="E151" i="5"/>
  <c r="D151" i="5"/>
  <c r="F150" i="5"/>
  <c r="I150" i="5" s="1"/>
  <c r="F149" i="5"/>
  <c r="I149" i="5" s="1"/>
  <c r="F148" i="5"/>
  <c r="I148" i="5" s="1"/>
  <c r="H147" i="5"/>
  <c r="G147" i="5"/>
  <c r="E147" i="5"/>
  <c r="D147" i="5"/>
  <c r="F146" i="5"/>
  <c r="I146" i="5" s="1"/>
  <c r="F145" i="5"/>
  <c r="I145" i="5" s="1"/>
  <c r="F144" i="5"/>
  <c r="I144" i="5" s="1"/>
  <c r="F143" i="5"/>
  <c r="I143" i="5" s="1"/>
  <c r="F142" i="5"/>
  <c r="I142" i="5" s="1"/>
  <c r="F141" i="5"/>
  <c r="I141" i="5" s="1"/>
  <c r="F140" i="5"/>
  <c r="I140" i="5" s="1"/>
  <c r="F139" i="5"/>
  <c r="I139" i="5" s="1"/>
  <c r="H138" i="5"/>
  <c r="G138" i="5"/>
  <c r="E138" i="5"/>
  <c r="D138" i="5"/>
  <c r="F137" i="5"/>
  <c r="I137" i="5" s="1"/>
  <c r="F136" i="5"/>
  <c r="I136" i="5" s="1"/>
  <c r="F135" i="5"/>
  <c r="I135" i="5" s="1"/>
  <c r="H134" i="5"/>
  <c r="G134" i="5"/>
  <c r="E134" i="5"/>
  <c r="D134" i="5"/>
  <c r="F133" i="5"/>
  <c r="I133" i="5" s="1"/>
  <c r="F132" i="5"/>
  <c r="I132" i="5" s="1"/>
  <c r="F131" i="5"/>
  <c r="I131" i="5" s="1"/>
  <c r="F130" i="5"/>
  <c r="I130" i="5" s="1"/>
  <c r="F129" i="5"/>
  <c r="I129" i="5" s="1"/>
  <c r="F128" i="5"/>
  <c r="I128" i="5" s="1"/>
  <c r="F127" i="5"/>
  <c r="I127" i="5" s="1"/>
  <c r="F126" i="5"/>
  <c r="I126" i="5" s="1"/>
  <c r="F125" i="5"/>
  <c r="I125" i="5" s="1"/>
  <c r="H124" i="5"/>
  <c r="G124" i="5"/>
  <c r="E124" i="5"/>
  <c r="D124" i="5"/>
  <c r="F123" i="5"/>
  <c r="I123" i="5" s="1"/>
  <c r="F122" i="5"/>
  <c r="I122" i="5" s="1"/>
  <c r="F121" i="5"/>
  <c r="I121" i="5" s="1"/>
  <c r="F120" i="5"/>
  <c r="I120" i="5" s="1"/>
  <c r="F119" i="5"/>
  <c r="I119" i="5" s="1"/>
  <c r="F118" i="5"/>
  <c r="I118" i="5" s="1"/>
  <c r="F117" i="5"/>
  <c r="I117" i="5" s="1"/>
  <c r="F116" i="5"/>
  <c r="I116" i="5" s="1"/>
  <c r="F115" i="5"/>
  <c r="I115" i="5" s="1"/>
  <c r="H114" i="5"/>
  <c r="G114" i="5"/>
  <c r="E114" i="5"/>
  <c r="D114" i="5"/>
  <c r="F113" i="5"/>
  <c r="I113" i="5" s="1"/>
  <c r="F112" i="5"/>
  <c r="I112" i="5" s="1"/>
  <c r="F111" i="5"/>
  <c r="I111" i="5" s="1"/>
  <c r="F110" i="5"/>
  <c r="I110" i="5" s="1"/>
  <c r="F109" i="5"/>
  <c r="I109" i="5" s="1"/>
  <c r="F108" i="5"/>
  <c r="I108" i="5" s="1"/>
  <c r="F107" i="5"/>
  <c r="I107" i="5" s="1"/>
  <c r="F106" i="5"/>
  <c r="I106" i="5" s="1"/>
  <c r="F105" i="5"/>
  <c r="I105" i="5" s="1"/>
  <c r="H104" i="5"/>
  <c r="G104" i="5"/>
  <c r="E104" i="5"/>
  <c r="D104" i="5"/>
  <c r="F103" i="5"/>
  <c r="I103" i="5" s="1"/>
  <c r="F102" i="5"/>
  <c r="I102" i="5" s="1"/>
  <c r="F101" i="5"/>
  <c r="F100" i="5"/>
  <c r="I100" i="5" s="1"/>
  <c r="F99" i="5"/>
  <c r="I99" i="5" s="1"/>
  <c r="F98" i="5"/>
  <c r="I98" i="5" s="1"/>
  <c r="F97" i="5"/>
  <c r="I97" i="5" s="1"/>
  <c r="F96" i="5"/>
  <c r="I96" i="5" s="1"/>
  <c r="F95" i="5"/>
  <c r="I95" i="5" s="1"/>
  <c r="H94" i="5"/>
  <c r="G94" i="5"/>
  <c r="E94" i="5"/>
  <c r="D94" i="5"/>
  <c r="F93" i="5"/>
  <c r="I93" i="5" s="1"/>
  <c r="F92" i="5"/>
  <c r="I92" i="5" s="1"/>
  <c r="F91" i="5"/>
  <c r="I91" i="5" s="1"/>
  <c r="F90" i="5"/>
  <c r="I90" i="5" s="1"/>
  <c r="F89" i="5"/>
  <c r="I89" i="5" s="1"/>
  <c r="F88" i="5"/>
  <c r="I88" i="5" s="1"/>
  <c r="F87" i="5"/>
  <c r="I87" i="5" s="1"/>
  <c r="H86" i="5"/>
  <c r="G86" i="5"/>
  <c r="E86" i="5"/>
  <c r="D86" i="5"/>
  <c r="F11" i="5" l="1"/>
  <c r="E10" i="5"/>
  <c r="G10" i="5"/>
  <c r="H10" i="5"/>
  <c r="H160" i="5" s="1"/>
  <c r="D10" i="5"/>
  <c r="F59" i="5"/>
  <c r="I59" i="5" s="1"/>
  <c r="F63" i="5"/>
  <c r="I63" i="5" s="1"/>
  <c r="F76" i="5"/>
  <c r="I76" i="5" s="1"/>
  <c r="I11" i="5"/>
  <c r="E85" i="5"/>
  <c r="E160" i="5" s="1"/>
  <c r="I39" i="5"/>
  <c r="H85" i="5"/>
  <c r="I29" i="5"/>
  <c r="F49" i="5"/>
  <c r="I49" i="5" s="1"/>
  <c r="D85" i="5"/>
  <c r="G85" i="5"/>
  <c r="F104" i="5"/>
  <c r="F134" i="5"/>
  <c r="I134" i="5" s="1"/>
  <c r="F138" i="5"/>
  <c r="I138" i="5" s="1"/>
  <c r="I86" i="5"/>
  <c r="F86" i="5"/>
  <c r="I104" i="5"/>
  <c r="I114" i="5"/>
  <c r="I94" i="5"/>
  <c r="I124" i="5"/>
  <c r="F114" i="5"/>
  <c r="F147" i="5"/>
  <c r="I147" i="5" s="1"/>
  <c r="F151" i="5"/>
  <c r="I151" i="5" s="1"/>
  <c r="F72" i="5"/>
  <c r="I72" i="5" s="1"/>
  <c r="F124" i="5"/>
  <c r="F94" i="5"/>
  <c r="G160" i="5" l="1"/>
  <c r="I10" i="5"/>
  <c r="I85" i="5"/>
  <c r="F85" i="5"/>
  <c r="F10" i="5"/>
  <c r="I160" i="5" l="1"/>
  <c r="F160" i="5"/>
</calcChain>
</file>

<file path=xl/sharedStrings.xml><?xml version="1.0" encoding="utf-8"?>
<sst xmlns="http://schemas.openxmlformats.org/spreadsheetml/2006/main" count="162" uniqueCount="89">
  <si>
    <t>MUNICIPIO DE QUERÉTARO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</si>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</sst>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/>
    <xf numFmtId="0" fontId="2" fillId="0" borderId="4" xfId="0" applyFont="1" applyBorder="1" applyAlignment="1">
      <alignment horizontal="left" vertical="center" indent="4"/>
    </xf>
    <xf numFmtId="0" fontId="2" fillId="0" borderId="0" xfId="0" applyFont="1"/>
    <xf numFmtId="0" fontId="2" fillId="0" borderId="4" xfId="0" applyFont="1" applyBorder="1" applyAlignment="1">
      <alignment horizontal="left" vertical="center" indent="6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1" xfId="0" applyFont="1" applyBorder="1"/>
    <xf numFmtId="0" fontId="2" fillId="0" borderId="0" xfId="0" applyFont="1" applyBorder="1"/>
    <xf numFmtId="0" fontId="0" fillId="0" borderId="4" xfId="0" applyBorder="1"/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2" fillId="0" borderId="0" xfId="1" applyNumberFormat="1" applyFont="1"/>
    <xf numFmtId="3" fontId="1" fillId="2" borderId="12" xfId="1" applyNumberFormat="1" applyFont="1" applyFill="1" applyBorder="1" applyAlignment="1">
      <alignment horizontal="center" vertical="center" wrapText="1"/>
    </xf>
    <xf numFmtId="3" fontId="1" fillId="0" borderId="17" xfId="1" applyNumberFormat="1" applyFont="1" applyBorder="1" applyAlignment="1">
      <alignment horizontal="right" vertical="center"/>
    </xf>
    <xf numFmtId="3" fontId="2" fillId="0" borderId="13" xfId="1" applyNumberFormat="1" applyFont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3" fontId="2" fillId="0" borderId="13" xfId="1" applyNumberFormat="1" applyFont="1" applyBorder="1" applyAlignment="1" applyProtection="1">
      <alignment horizontal="right" vertical="center"/>
      <protection locked="0"/>
    </xf>
    <xf numFmtId="3" fontId="2" fillId="0" borderId="11" xfId="1" applyNumberFormat="1" applyFont="1" applyBorder="1" applyAlignment="1" applyProtection="1">
      <alignment horizontal="right" vertical="center"/>
      <protection locked="0"/>
    </xf>
    <xf numFmtId="3" fontId="1" fillId="0" borderId="9" xfId="1" applyNumberFormat="1" applyFont="1" applyBorder="1" applyAlignment="1">
      <alignment horizontal="right" vertical="center"/>
    </xf>
    <xf numFmtId="3" fontId="1" fillId="0" borderId="10" xfId="1" applyNumberFormat="1" applyFont="1" applyBorder="1" applyAlignment="1">
      <alignment horizontal="right" vertical="center"/>
    </xf>
    <xf numFmtId="3" fontId="1" fillId="0" borderId="4" xfId="1" applyNumberFormat="1" applyFont="1" applyBorder="1" applyAlignment="1">
      <alignment horizontal="right" vertical="center"/>
    </xf>
    <xf numFmtId="3" fontId="2" fillId="0" borderId="14" xfId="1" applyNumberFormat="1" applyFont="1" applyBorder="1" applyAlignment="1">
      <alignment horizontal="right" vertical="center"/>
    </xf>
    <xf numFmtId="3" fontId="2" fillId="0" borderId="12" xfId="1" applyNumberFormat="1" applyFont="1" applyBorder="1" applyAlignment="1">
      <alignment horizontal="right" vertical="center"/>
    </xf>
    <xf numFmtId="3" fontId="0" fillId="0" borderId="0" xfId="1" applyNumberFormat="1" applyFont="1"/>
    <xf numFmtId="0" fontId="2" fillId="0" borderId="12" xfId="0" applyFont="1" applyBorder="1" applyAlignment="1"/>
    <xf numFmtId="3" fontId="2" fillId="0" borderId="14" xfId="1" applyNumberFormat="1" applyFont="1" applyBorder="1" applyAlignment="1" applyProtection="1">
      <alignment horizontal="right" vertical="center"/>
      <protection locked="0"/>
    </xf>
    <xf numFmtId="3" fontId="2" fillId="0" borderId="12" xfId="1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wrapText="1" indent="4"/>
    </xf>
    <xf numFmtId="0" fontId="2" fillId="0" borderId="6" xfId="0" applyFont="1" applyBorder="1" applyAlignment="1">
      <alignment horizontal="left" vertical="center" indent="4"/>
    </xf>
    <xf numFmtId="0" fontId="2" fillId="0" borderId="11" xfId="0" applyFont="1" applyBorder="1" applyAlignment="1">
      <alignment horizontal="left" indent="6"/>
    </xf>
    <xf numFmtId="0" fontId="2" fillId="0" borderId="11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indent="1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center" vertical="center"/>
    </xf>
    <xf numFmtId="3" fontId="1" fillId="2" borderId="2" xfId="1" applyNumberFormat="1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/>
    </xf>
    <xf numFmtId="3" fontId="1" fillId="2" borderId="6" xfId="1" applyNumberFormat="1" applyFont="1" applyFill="1" applyBorder="1" applyAlignment="1">
      <alignment horizontal="center" vertical="center"/>
    </xf>
    <xf numFmtId="3" fontId="1" fillId="2" borderId="7" xfId="1" applyNumberFormat="1" applyFont="1" applyFill="1" applyBorder="1" applyAlignment="1">
      <alignment horizontal="center" vertical="center"/>
    </xf>
    <xf numFmtId="3" fontId="1" fillId="2" borderId="12" xfId="1" applyNumberFormat="1" applyFont="1" applyFill="1" applyBorder="1" applyAlignment="1">
      <alignment horizontal="center" vertical="center"/>
    </xf>
    <xf numFmtId="3" fontId="1" fillId="2" borderId="10" xfId="1" applyNumberFormat="1" applyFont="1" applyFill="1" applyBorder="1" applyAlignment="1">
      <alignment horizontal="center" vertical="center"/>
    </xf>
    <xf numFmtId="3" fontId="1" fillId="2" borderId="13" xfId="1" applyNumberFormat="1" applyFont="1" applyFill="1" applyBorder="1" applyAlignment="1">
      <alignment horizontal="center" vertical="center"/>
    </xf>
    <xf numFmtId="3" fontId="1" fillId="2" borderId="14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"/>
  <sheetViews>
    <sheetView tabSelected="1" topLeftCell="B132" zoomScale="85" zoomScaleNormal="85" workbookViewId="0">
      <selection activeCell="B2" sqref="B2:I2"/>
    </sheetView>
  </sheetViews>
  <sheetFormatPr baseColWidth="10" defaultRowHeight="15" x14ac:dyDescent="0.25"/>
  <cols>
    <col min="1" max="1" width="4.5703125" customWidth="1"/>
    <col min="2" max="2" width="57.85546875" bestFit="1" customWidth="1"/>
    <col min="3" max="3" width="25" customWidth="1"/>
    <col min="4" max="9" width="17.7109375" style="31" customWidth="1"/>
  </cols>
  <sheetData>
    <row r="1" spans="1:9" ht="15.75" thickBot="1" x14ac:dyDescent="0.3">
      <c r="A1" s="9"/>
      <c r="B1" s="9"/>
      <c r="C1" s="9"/>
      <c r="D1" s="19"/>
      <c r="E1" s="19"/>
      <c r="F1" s="19"/>
      <c r="G1" s="19"/>
      <c r="H1" s="19"/>
      <c r="I1" s="19"/>
    </row>
    <row r="2" spans="1:9" x14ac:dyDescent="0.25">
      <c r="A2" s="9"/>
      <c r="B2" s="42" t="s">
        <v>0</v>
      </c>
      <c r="C2" s="43"/>
      <c r="D2" s="43"/>
      <c r="E2" s="43"/>
      <c r="F2" s="43"/>
      <c r="G2" s="43"/>
      <c r="H2" s="43"/>
      <c r="I2" s="44"/>
    </row>
    <row r="3" spans="1:9" x14ac:dyDescent="0.25">
      <c r="A3" s="9"/>
      <c r="B3" s="45" t="s">
        <v>1</v>
      </c>
      <c r="C3" s="46"/>
      <c r="D3" s="46"/>
      <c r="E3" s="46"/>
      <c r="F3" s="46"/>
      <c r="G3" s="46"/>
      <c r="H3" s="46"/>
      <c r="I3" s="47"/>
    </row>
    <row r="4" spans="1:9" x14ac:dyDescent="0.25">
      <c r="A4" s="9"/>
      <c r="B4" s="45" t="s">
        <v>2</v>
      </c>
      <c r="C4" s="46"/>
      <c r="D4" s="46"/>
      <c r="E4" s="46"/>
      <c r="F4" s="46"/>
      <c r="G4" s="46"/>
      <c r="H4" s="46"/>
      <c r="I4" s="47"/>
    </row>
    <row r="5" spans="1:9" x14ac:dyDescent="0.25">
      <c r="A5" s="9"/>
      <c r="B5" s="45" t="s">
        <v>88</v>
      </c>
      <c r="C5" s="46"/>
      <c r="D5" s="46"/>
      <c r="E5" s="46"/>
      <c r="F5" s="46"/>
      <c r="G5" s="46"/>
      <c r="H5" s="46"/>
      <c r="I5" s="47"/>
    </row>
    <row r="6" spans="1:9" ht="15.75" thickBot="1" x14ac:dyDescent="0.3">
      <c r="A6" s="9"/>
      <c r="B6" s="48" t="s">
        <v>3</v>
      </c>
      <c r="C6" s="49"/>
      <c r="D6" s="49"/>
      <c r="E6" s="49"/>
      <c r="F6" s="49"/>
      <c r="G6" s="49"/>
      <c r="H6" s="49"/>
      <c r="I6" s="50"/>
    </row>
    <row r="7" spans="1:9" x14ac:dyDescent="0.25">
      <c r="A7" s="9"/>
      <c r="B7" s="51" t="s">
        <v>4</v>
      </c>
      <c r="C7" s="52"/>
      <c r="D7" s="55" t="s">
        <v>5</v>
      </c>
      <c r="E7" s="56"/>
      <c r="F7" s="56"/>
      <c r="G7" s="56"/>
      <c r="H7" s="57"/>
      <c r="I7" s="61" t="s">
        <v>6</v>
      </c>
    </row>
    <row r="8" spans="1:9" ht="26.25" customHeight="1" thickBot="1" x14ac:dyDescent="0.3">
      <c r="A8" s="9"/>
      <c r="B8" s="45"/>
      <c r="C8" s="53"/>
      <c r="D8" s="58"/>
      <c r="E8" s="59"/>
      <c r="F8" s="59"/>
      <c r="G8" s="59"/>
      <c r="H8" s="60"/>
      <c r="I8" s="62"/>
    </row>
    <row r="9" spans="1:9" ht="26.25" thickBot="1" x14ac:dyDescent="0.3">
      <c r="A9" s="9"/>
      <c r="B9" s="48"/>
      <c r="C9" s="54"/>
      <c r="D9" s="20" t="s">
        <v>7</v>
      </c>
      <c r="E9" s="20" t="s">
        <v>8</v>
      </c>
      <c r="F9" s="20" t="s">
        <v>9</v>
      </c>
      <c r="G9" s="20" t="s">
        <v>10</v>
      </c>
      <c r="H9" s="20" t="s">
        <v>11</v>
      </c>
      <c r="I9" s="63"/>
    </row>
    <row r="10" spans="1:9" x14ac:dyDescent="0.25">
      <c r="A10" s="9"/>
      <c r="B10" s="2" t="s">
        <v>12</v>
      </c>
      <c r="C10" s="3"/>
      <c r="D10" s="21">
        <f t="shared" ref="D10:I10" si="0">D11+D29+D19+D39+D49+D59+D63+D72+D76</f>
        <v>3564035653</v>
      </c>
      <c r="E10" s="21">
        <f>E11+E29+E19+E39+E49+E59+E63+E72+E76</f>
        <v>2117288296</v>
      </c>
      <c r="F10" s="21">
        <f t="shared" si="0"/>
        <v>5681323949</v>
      </c>
      <c r="G10" s="21">
        <f>G11+G29+G19+G39+G49+G59+G63+G72+G76</f>
        <v>1245630365</v>
      </c>
      <c r="H10" s="21">
        <f>H11+H29+H19+H39+H49+H59+H63+H72+H76</f>
        <v>845325813</v>
      </c>
      <c r="I10" s="21">
        <f t="shared" si="0"/>
        <v>4435693584</v>
      </c>
    </row>
    <row r="11" spans="1:9" x14ac:dyDescent="0.25">
      <c r="A11" s="9"/>
      <c r="B11" s="11" t="s">
        <v>13</v>
      </c>
      <c r="C11" s="12"/>
      <c r="D11" s="22">
        <f>SUM(D12:D18)</f>
        <v>1184730372</v>
      </c>
      <c r="E11" s="22">
        <f>SUM(E12:E18)</f>
        <v>-55327718</v>
      </c>
      <c r="F11" s="22">
        <f>SUM(F12:F18)</f>
        <v>1129402654</v>
      </c>
      <c r="G11" s="22">
        <f>SUM(G12:G18)</f>
        <v>294915079</v>
      </c>
      <c r="H11" s="22">
        <f>SUM(H12:H18)</f>
        <v>239344114</v>
      </c>
      <c r="I11" s="23">
        <f t="shared" ref="I11:I74" si="1">F11-G11</f>
        <v>834487575</v>
      </c>
    </row>
    <row r="12" spans="1:9" x14ac:dyDescent="0.25">
      <c r="A12" s="9"/>
      <c r="B12" s="8" t="s">
        <v>14</v>
      </c>
      <c r="C12" s="7"/>
      <c r="D12" s="24">
        <v>624022844</v>
      </c>
      <c r="E12" s="25">
        <v>24766665</v>
      </c>
      <c r="F12" s="22">
        <f t="shared" ref="F12:F17" si="2">D12+E12</f>
        <v>648789509</v>
      </c>
      <c r="G12" s="25">
        <v>181434066</v>
      </c>
      <c r="H12" s="25">
        <v>181434067</v>
      </c>
      <c r="I12" s="23">
        <f t="shared" si="1"/>
        <v>467355443</v>
      </c>
    </row>
    <row r="13" spans="1:9" x14ac:dyDescent="0.25">
      <c r="A13" s="9"/>
      <c r="B13" s="8" t="s">
        <v>15</v>
      </c>
      <c r="C13" s="7"/>
      <c r="D13" s="24">
        <v>0</v>
      </c>
      <c r="E13" s="25">
        <v>2513422</v>
      </c>
      <c r="F13" s="22">
        <f t="shared" si="2"/>
        <v>2513422</v>
      </c>
      <c r="G13" s="25">
        <v>0</v>
      </c>
      <c r="H13" s="25">
        <v>0</v>
      </c>
      <c r="I13" s="23">
        <f t="shared" si="1"/>
        <v>2513422</v>
      </c>
    </row>
    <row r="14" spans="1:9" x14ac:dyDescent="0.25">
      <c r="A14" s="9"/>
      <c r="B14" s="8" t="s">
        <v>16</v>
      </c>
      <c r="C14" s="7"/>
      <c r="D14" s="24">
        <v>202114341</v>
      </c>
      <c r="E14" s="25">
        <v>13493</v>
      </c>
      <c r="F14" s="22">
        <f t="shared" si="2"/>
        <v>202127834</v>
      </c>
      <c r="G14" s="25">
        <v>50765857</v>
      </c>
      <c r="H14" s="25">
        <v>11488820</v>
      </c>
      <c r="I14" s="23">
        <f t="shared" si="1"/>
        <v>151361977</v>
      </c>
    </row>
    <row r="15" spans="1:9" x14ac:dyDescent="0.25">
      <c r="A15" s="9"/>
      <c r="B15" s="8" t="s">
        <v>17</v>
      </c>
      <c r="C15" s="7"/>
      <c r="D15" s="24">
        <v>175722367</v>
      </c>
      <c r="E15" s="25">
        <v>-25767832</v>
      </c>
      <c r="F15" s="22">
        <f t="shared" si="2"/>
        <v>149954535</v>
      </c>
      <c r="G15" s="25">
        <v>41534601</v>
      </c>
      <c r="H15" s="25">
        <v>29904462</v>
      </c>
      <c r="I15" s="23">
        <f t="shared" si="1"/>
        <v>108419934</v>
      </c>
    </row>
    <row r="16" spans="1:9" x14ac:dyDescent="0.25">
      <c r="A16" s="9"/>
      <c r="B16" s="8" t="s">
        <v>18</v>
      </c>
      <c r="C16" s="7"/>
      <c r="D16" s="24">
        <v>140197414</v>
      </c>
      <c r="E16" s="25">
        <v>-20834415</v>
      </c>
      <c r="F16" s="22">
        <f t="shared" si="2"/>
        <v>119362999</v>
      </c>
      <c r="G16" s="25">
        <v>20988104</v>
      </c>
      <c r="H16" s="25">
        <v>16324314</v>
      </c>
      <c r="I16" s="23">
        <f t="shared" si="1"/>
        <v>98374895</v>
      </c>
    </row>
    <row r="17" spans="1:9" x14ac:dyDescent="0.25">
      <c r="A17" s="9"/>
      <c r="B17" s="8" t="s">
        <v>19</v>
      </c>
      <c r="C17" s="7"/>
      <c r="D17" s="24">
        <v>36341665.999999993</v>
      </c>
      <c r="E17" s="25">
        <v>-36211502</v>
      </c>
      <c r="F17" s="22">
        <f t="shared" si="2"/>
        <v>130163.99999999255</v>
      </c>
      <c r="G17" s="25">
        <v>0</v>
      </c>
      <c r="H17" s="25">
        <v>0</v>
      </c>
      <c r="I17" s="23">
        <f t="shared" si="1"/>
        <v>130163.99999999255</v>
      </c>
    </row>
    <row r="18" spans="1:9" x14ac:dyDescent="0.25">
      <c r="A18" s="9"/>
      <c r="B18" s="8" t="s">
        <v>20</v>
      </c>
      <c r="C18" s="7"/>
      <c r="D18" s="24">
        <v>6331740</v>
      </c>
      <c r="E18" s="25">
        <v>192451</v>
      </c>
      <c r="F18" s="22">
        <f>D18+E18</f>
        <v>6524191</v>
      </c>
      <c r="G18" s="25">
        <v>192451</v>
      </c>
      <c r="H18" s="25">
        <v>192451</v>
      </c>
      <c r="I18" s="23">
        <f t="shared" si="1"/>
        <v>6331740</v>
      </c>
    </row>
    <row r="19" spans="1:9" x14ac:dyDescent="0.25">
      <c r="A19" s="9"/>
      <c r="B19" s="11" t="s">
        <v>21</v>
      </c>
      <c r="C19" s="12"/>
      <c r="D19" s="22">
        <f>SUM(D20:D28)</f>
        <v>174707839</v>
      </c>
      <c r="E19" s="22">
        <f>SUM(E20:E28)</f>
        <v>50981258</v>
      </c>
      <c r="F19" s="22">
        <f>SUM(F20:F28)</f>
        <v>225689097</v>
      </c>
      <c r="G19" s="22">
        <f>SUM(G20:G28)</f>
        <v>50372079</v>
      </c>
      <c r="H19" s="22">
        <f>SUM(H20:H28)</f>
        <v>45701059</v>
      </c>
      <c r="I19" s="23">
        <f>F19-G19</f>
        <v>175317018</v>
      </c>
    </row>
    <row r="20" spans="1:9" x14ac:dyDescent="0.25">
      <c r="A20" s="9"/>
      <c r="B20" s="8" t="s">
        <v>22</v>
      </c>
      <c r="C20" s="7"/>
      <c r="D20" s="24">
        <v>19040196</v>
      </c>
      <c r="E20" s="25">
        <v>13482065</v>
      </c>
      <c r="F20" s="22">
        <f t="shared" ref="F20:F28" si="3">D20+E20</f>
        <v>32522261</v>
      </c>
      <c r="G20" s="25">
        <v>2637478</v>
      </c>
      <c r="H20" s="25">
        <v>825656</v>
      </c>
      <c r="I20" s="23">
        <f t="shared" si="1"/>
        <v>29884783</v>
      </c>
    </row>
    <row r="21" spans="1:9" x14ac:dyDescent="0.25">
      <c r="A21" s="9"/>
      <c r="B21" s="8" t="s">
        <v>23</v>
      </c>
      <c r="C21" s="7"/>
      <c r="D21" s="24">
        <v>6372757</v>
      </c>
      <c r="E21" s="25">
        <v>433044</v>
      </c>
      <c r="F21" s="22">
        <f t="shared" si="3"/>
        <v>6805801</v>
      </c>
      <c r="G21" s="25">
        <v>1629713</v>
      </c>
      <c r="H21" s="25">
        <v>1026950</v>
      </c>
      <c r="I21" s="23">
        <f t="shared" si="1"/>
        <v>5176088</v>
      </c>
    </row>
    <row r="22" spans="1:9" x14ac:dyDescent="0.25">
      <c r="A22" s="9"/>
      <c r="B22" s="8" t="s">
        <v>24</v>
      </c>
      <c r="C22" s="7"/>
      <c r="D22" s="24">
        <v>1102612</v>
      </c>
      <c r="E22" s="25">
        <v>1253862</v>
      </c>
      <c r="F22" s="22">
        <f t="shared" si="3"/>
        <v>2356474</v>
      </c>
      <c r="G22" s="25">
        <v>1441380</v>
      </c>
      <c r="H22" s="25">
        <v>1269992</v>
      </c>
      <c r="I22" s="23">
        <f t="shared" si="1"/>
        <v>915094</v>
      </c>
    </row>
    <row r="23" spans="1:9" x14ac:dyDescent="0.25">
      <c r="A23" s="9"/>
      <c r="B23" s="8" t="s">
        <v>25</v>
      </c>
      <c r="C23" s="7"/>
      <c r="D23" s="24">
        <v>34477212</v>
      </c>
      <c r="E23" s="25">
        <v>24990578</v>
      </c>
      <c r="F23" s="22">
        <f t="shared" si="3"/>
        <v>59467790</v>
      </c>
      <c r="G23" s="25">
        <v>23218324</v>
      </c>
      <c r="H23" s="25">
        <v>22548038</v>
      </c>
      <c r="I23" s="23">
        <f t="shared" si="1"/>
        <v>36249466</v>
      </c>
    </row>
    <row r="24" spans="1:9" x14ac:dyDescent="0.25">
      <c r="A24" s="9"/>
      <c r="B24" s="8" t="s">
        <v>26</v>
      </c>
      <c r="C24" s="7"/>
      <c r="D24" s="24">
        <v>2252836</v>
      </c>
      <c r="E24" s="25">
        <v>1551830</v>
      </c>
      <c r="F24" s="22">
        <f t="shared" si="3"/>
        <v>3804666</v>
      </c>
      <c r="G24" s="25">
        <v>1152421</v>
      </c>
      <c r="H24" s="25">
        <v>1084422</v>
      </c>
      <c r="I24" s="23">
        <f t="shared" si="1"/>
        <v>2652245</v>
      </c>
    </row>
    <row r="25" spans="1:9" x14ac:dyDescent="0.25">
      <c r="A25" s="9"/>
      <c r="B25" s="8" t="s">
        <v>27</v>
      </c>
      <c r="C25" s="7"/>
      <c r="D25" s="24">
        <v>71556062</v>
      </c>
      <c r="E25" s="25">
        <v>263536</v>
      </c>
      <c r="F25" s="22">
        <f t="shared" si="3"/>
        <v>71819598</v>
      </c>
      <c r="G25" s="25">
        <v>5324651</v>
      </c>
      <c r="H25" s="25">
        <v>5320762</v>
      </c>
      <c r="I25" s="23">
        <f t="shared" si="1"/>
        <v>66494947</v>
      </c>
    </row>
    <row r="26" spans="1:9" x14ac:dyDescent="0.25">
      <c r="A26" s="9"/>
      <c r="B26" s="8" t="s">
        <v>28</v>
      </c>
      <c r="C26" s="7"/>
      <c r="D26" s="24">
        <v>15548813</v>
      </c>
      <c r="E26" s="25">
        <v>8925824</v>
      </c>
      <c r="F26" s="22">
        <f t="shared" si="3"/>
        <v>24474637</v>
      </c>
      <c r="G26" s="25">
        <v>8996104</v>
      </c>
      <c r="H26" s="25">
        <v>8644436</v>
      </c>
      <c r="I26" s="23">
        <f t="shared" si="1"/>
        <v>15478533</v>
      </c>
    </row>
    <row r="27" spans="1:9" x14ac:dyDescent="0.25">
      <c r="A27" s="9"/>
      <c r="B27" s="8" t="s">
        <v>29</v>
      </c>
      <c r="C27" s="7"/>
      <c r="D27" s="24">
        <v>0</v>
      </c>
      <c r="E27" s="25">
        <v>131023</v>
      </c>
      <c r="F27" s="22">
        <f t="shared" si="3"/>
        <v>131023</v>
      </c>
      <c r="G27" s="25">
        <v>0</v>
      </c>
      <c r="H27" s="25">
        <v>0</v>
      </c>
      <c r="I27" s="23">
        <f t="shared" si="1"/>
        <v>131023</v>
      </c>
    </row>
    <row r="28" spans="1:9" x14ac:dyDescent="0.25">
      <c r="A28" s="9"/>
      <c r="B28" s="8" t="s">
        <v>30</v>
      </c>
      <c r="C28" s="7"/>
      <c r="D28" s="24">
        <v>24357351</v>
      </c>
      <c r="E28" s="25">
        <v>-50504</v>
      </c>
      <c r="F28" s="22">
        <f t="shared" si="3"/>
        <v>24306847</v>
      </c>
      <c r="G28" s="25">
        <v>5972008</v>
      </c>
      <c r="H28" s="25">
        <v>4980803</v>
      </c>
      <c r="I28" s="23">
        <f t="shared" si="1"/>
        <v>18334839</v>
      </c>
    </row>
    <row r="29" spans="1:9" x14ac:dyDescent="0.25">
      <c r="A29" s="9"/>
      <c r="B29" s="11" t="s">
        <v>31</v>
      </c>
      <c r="C29" s="12"/>
      <c r="D29" s="22">
        <f>SUM(D30:D38)</f>
        <v>1256243256</v>
      </c>
      <c r="E29" s="22">
        <f>SUM(E30:E38)</f>
        <v>744043030</v>
      </c>
      <c r="F29" s="22">
        <f>SUM(F30:F38)</f>
        <v>2000286286</v>
      </c>
      <c r="G29" s="22">
        <f>SUM(G30:G38)</f>
        <v>323677155</v>
      </c>
      <c r="H29" s="22">
        <f>SUM(H30:H38)</f>
        <v>204792194</v>
      </c>
      <c r="I29" s="23">
        <f t="shared" si="1"/>
        <v>1676609131</v>
      </c>
    </row>
    <row r="30" spans="1:9" x14ac:dyDescent="0.25">
      <c r="A30" s="9"/>
      <c r="B30" s="8" t="s">
        <v>32</v>
      </c>
      <c r="C30" s="7"/>
      <c r="D30" s="24">
        <v>146295622</v>
      </c>
      <c r="E30" s="24">
        <v>-3494479</v>
      </c>
      <c r="F30" s="23">
        <f t="shared" ref="F30:F38" si="4">D30+E30</f>
        <v>142801143</v>
      </c>
      <c r="G30" s="24">
        <v>26837032</v>
      </c>
      <c r="H30" s="24">
        <v>18736042</v>
      </c>
      <c r="I30" s="23">
        <f t="shared" si="1"/>
        <v>115964111</v>
      </c>
    </row>
    <row r="31" spans="1:9" x14ac:dyDescent="0.25">
      <c r="A31" s="9"/>
      <c r="B31" s="8" t="s">
        <v>33</v>
      </c>
      <c r="C31" s="7"/>
      <c r="D31" s="24">
        <v>331470049</v>
      </c>
      <c r="E31" s="24">
        <v>452190715</v>
      </c>
      <c r="F31" s="23">
        <f t="shared" si="4"/>
        <v>783660764</v>
      </c>
      <c r="G31" s="24">
        <v>42424357</v>
      </c>
      <c r="H31" s="24">
        <v>40419912</v>
      </c>
      <c r="I31" s="23">
        <f t="shared" si="1"/>
        <v>741236407</v>
      </c>
    </row>
    <row r="32" spans="1:9" x14ac:dyDescent="0.25">
      <c r="A32" s="9"/>
      <c r="B32" s="8" t="s">
        <v>34</v>
      </c>
      <c r="C32" s="7"/>
      <c r="D32" s="24">
        <v>209363247</v>
      </c>
      <c r="E32" s="24">
        <v>162747654</v>
      </c>
      <c r="F32" s="23">
        <f t="shared" si="4"/>
        <v>372110901</v>
      </c>
      <c r="G32" s="24">
        <v>102671189</v>
      </c>
      <c r="H32" s="24">
        <v>66723425</v>
      </c>
      <c r="I32" s="23">
        <f t="shared" si="1"/>
        <v>269439712</v>
      </c>
    </row>
    <row r="33" spans="1:9" ht="14.45" x14ac:dyDescent="0.3">
      <c r="A33" s="9"/>
      <c r="B33" s="8" t="s">
        <v>35</v>
      </c>
      <c r="C33" s="7"/>
      <c r="D33" s="24">
        <v>36829157</v>
      </c>
      <c r="E33" s="24">
        <v>8537903</v>
      </c>
      <c r="F33" s="23">
        <f t="shared" si="4"/>
        <v>45367060</v>
      </c>
      <c r="G33" s="24">
        <v>7185427</v>
      </c>
      <c r="H33" s="24">
        <v>6599060</v>
      </c>
      <c r="I33" s="23">
        <f t="shared" si="1"/>
        <v>38181633</v>
      </c>
    </row>
    <row r="34" spans="1:9" x14ac:dyDescent="0.25">
      <c r="A34" s="9"/>
      <c r="B34" s="8" t="s">
        <v>36</v>
      </c>
      <c r="C34" s="7"/>
      <c r="D34" s="24">
        <v>350415548</v>
      </c>
      <c r="E34" s="24">
        <v>70062810</v>
      </c>
      <c r="F34" s="23">
        <f t="shared" si="4"/>
        <v>420478358</v>
      </c>
      <c r="G34" s="24">
        <v>90962442</v>
      </c>
      <c r="H34" s="24">
        <v>28115940</v>
      </c>
      <c r="I34" s="23">
        <f t="shared" si="1"/>
        <v>329515916</v>
      </c>
    </row>
    <row r="35" spans="1:9" x14ac:dyDescent="0.25">
      <c r="A35" s="9"/>
      <c r="B35" s="8" t="s">
        <v>37</v>
      </c>
      <c r="C35" s="7"/>
      <c r="D35" s="24">
        <v>54599999</v>
      </c>
      <c r="E35" s="24">
        <v>38789418</v>
      </c>
      <c r="F35" s="23">
        <f t="shared" si="4"/>
        <v>93389417</v>
      </c>
      <c r="G35" s="24">
        <v>22104946</v>
      </c>
      <c r="H35" s="24">
        <v>22074989</v>
      </c>
      <c r="I35" s="23">
        <f t="shared" si="1"/>
        <v>71284471</v>
      </c>
    </row>
    <row r="36" spans="1:9" x14ac:dyDescent="0.25">
      <c r="A36" s="9"/>
      <c r="B36" s="8" t="s">
        <v>38</v>
      </c>
      <c r="C36" s="7"/>
      <c r="D36" s="24">
        <v>1666282</v>
      </c>
      <c r="E36" s="24">
        <v>-100695</v>
      </c>
      <c r="F36" s="23">
        <f t="shared" si="4"/>
        <v>1565587</v>
      </c>
      <c r="G36" s="24">
        <v>348004</v>
      </c>
      <c r="H36" s="24">
        <v>262667</v>
      </c>
      <c r="I36" s="23">
        <f t="shared" si="1"/>
        <v>1217583</v>
      </c>
    </row>
    <row r="37" spans="1:9" ht="14.45" x14ac:dyDescent="0.3">
      <c r="A37" s="9"/>
      <c r="B37" s="8" t="s">
        <v>39</v>
      </c>
      <c r="C37" s="7"/>
      <c r="D37" s="24">
        <v>56044445</v>
      </c>
      <c r="E37" s="24">
        <v>10176625</v>
      </c>
      <c r="F37" s="23">
        <f t="shared" si="4"/>
        <v>66221070</v>
      </c>
      <c r="G37" s="24">
        <v>16091951</v>
      </c>
      <c r="H37" s="24">
        <v>12875895</v>
      </c>
      <c r="I37" s="23">
        <f t="shared" si="1"/>
        <v>50129119</v>
      </c>
    </row>
    <row r="38" spans="1:9" ht="14.45" x14ac:dyDescent="0.3">
      <c r="A38" s="9"/>
      <c r="B38" s="8" t="s">
        <v>40</v>
      </c>
      <c r="C38" s="7"/>
      <c r="D38" s="24">
        <v>69558907</v>
      </c>
      <c r="E38" s="24">
        <v>5133079</v>
      </c>
      <c r="F38" s="23">
        <f t="shared" si="4"/>
        <v>74691986</v>
      </c>
      <c r="G38" s="24">
        <v>15051807</v>
      </c>
      <c r="H38" s="24">
        <v>8984264</v>
      </c>
      <c r="I38" s="23">
        <f t="shared" si="1"/>
        <v>59640179</v>
      </c>
    </row>
    <row r="39" spans="1:9" ht="14.45" x14ac:dyDescent="0.3">
      <c r="A39" s="9"/>
      <c r="B39" s="40" t="s">
        <v>41</v>
      </c>
      <c r="C39" s="41"/>
      <c r="D39" s="22">
        <f>SUM(D40:D48)</f>
        <v>368752419</v>
      </c>
      <c r="E39" s="22">
        <f>SUM(E40:E48)</f>
        <v>-17249644</v>
      </c>
      <c r="F39" s="22">
        <f>SUM(F40:F48)</f>
        <v>351502775</v>
      </c>
      <c r="G39" s="22">
        <f>SUM(G40:G48)</f>
        <v>100084053</v>
      </c>
      <c r="H39" s="22">
        <f>SUM(H40:H48)</f>
        <v>90839448</v>
      </c>
      <c r="I39" s="23">
        <f t="shared" si="1"/>
        <v>251418722</v>
      </c>
    </row>
    <row r="40" spans="1:9" x14ac:dyDescent="0.25">
      <c r="A40" s="9"/>
      <c r="B40" s="8" t="s">
        <v>42</v>
      </c>
      <c r="C40" s="7"/>
      <c r="D40" s="24">
        <v>198700196</v>
      </c>
      <c r="E40" s="25">
        <v>187730</v>
      </c>
      <c r="F40" s="23">
        <f>D40+E40</f>
        <v>198887926</v>
      </c>
      <c r="G40" s="25">
        <v>51328122</v>
      </c>
      <c r="H40" s="25">
        <v>46823023</v>
      </c>
      <c r="I40" s="23">
        <f t="shared" si="1"/>
        <v>147559804</v>
      </c>
    </row>
    <row r="41" spans="1:9" x14ac:dyDescent="0.25">
      <c r="A41" s="9"/>
      <c r="B41" s="8" t="s">
        <v>43</v>
      </c>
      <c r="C41" s="7"/>
      <c r="D41" s="24">
        <v>0</v>
      </c>
      <c r="E41" s="25">
        <v>0</v>
      </c>
      <c r="F41" s="23">
        <f t="shared" ref="F41:F48" si="5">D41+E41</f>
        <v>0</v>
      </c>
      <c r="G41" s="25">
        <v>0</v>
      </c>
      <c r="H41" s="25">
        <v>0</v>
      </c>
      <c r="I41" s="23">
        <f t="shared" si="1"/>
        <v>0</v>
      </c>
    </row>
    <row r="42" spans="1:9" x14ac:dyDescent="0.25">
      <c r="A42" s="9"/>
      <c r="B42" s="8" t="s">
        <v>44</v>
      </c>
      <c r="C42" s="7"/>
      <c r="D42" s="24">
        <v>12661001</v>
      </c>
      <c r="E42" s="25">
        <v>-5085585</v>
      </c>
      <c r="F42" s="23">
        <f t="shared" si="5"/>
        <v>7575416</v>
      </c>
      <c r="G42" s="25">
        <v>5320139</v>
      </c>
      <c r="H42" s="25">
        <v>5248700</v>
      </c>
      <c r="I42" s="23">
        <f t="shared" si="1"/>
        <v>2255277</v>
      </c>
    </row>
    <row r="43" spans="1:9" x14ac:dyDescent="0.25">
      <c r="A43" s="9"/>
      <c r="B43" s="8" t="s">
        <v>45</v>
      </c>
      <c r="C43" s="7"/>
      <c r="D43" s="24">
        <v>54329018</v>
      </c>
      <c r="E43" s="25">
        <v>-11494482</v>
      </c>
      <c r="F43" s="23">
        <f t="shared" si="5"/>
        <v>42834536</v>
      </c>
      <c r="G43" s="25">
        <v>18782664</v>
      </c>
      <c r="H43" s="25">
        <v>18227700</v>
      </c>
      <c r="I43" s="23">
        <f t="shared" si="1"/>
        <v>24051872</v>
      </c>
    </row>
    <row r="44" spans="1:9" x14ac:dyDescent="0.25">
      <c r="A44" s="9"/>
      <c r="B44" s="8" t="s">
        <v>46</v>
      </c>
      <c r="C44" s="7"/>
      <c r="D44" s="24">
        <v>103062204</v>
      </c>
      <c r="E44" s="25">
        <v>-857307</v>
      </c>
      <c r="F44" s="23">
        <f t="shared" si="5"/>
        <v>102204897</v>
      </c>
      <c r="G44" s="25">
        <v>24653128</v>
      </c>
      <c r="H44" s="25">
        <v>20540025</v>
      </c>
      <c r="I44" s="23">
        <f t="shared" si="1"/>
        <v>77551769</v>
      </c>
    </row>
    <row r="45" spans="1:9" x14ac:dyDescent="0.25">
      <c r="A45" s="9"/>
      <c r="B45" s="8" t="s">
        <v>47</v>
      </c>
      <c r="C45" s="7"/>
      <c r="D45" s="24">
        <v>0</v>
      </c>
      <c r="E45" s="25">
        <v>0</v>
      </c>
      <c r="F45" s="23">
        <f t="shared" si="5"/>
        <v>0</v>
      </c>
      <c r="G45" s="25">
        <v>0</v>
      </c>
      <c r="H45" s="25">
        <v>0</v>
      </c>
      <c r="I45" s="23">
        <f t="shared" si="1"/>
        <v>0</v>
      </c>
    </row>
    <row r="46" spans="1:9" x14ac:dyDescent="0.25">
      <c r="A46" s="9"/>
      <c r="B46" s="8" t="s">
        <v>48</v>
      </c>
      <c r="C46" s="7"/>
      <c r="D46" s="24">
        <v>0</v>
      </c>
      <c r="E46" s="25">
        <v>0</v>
      </c>
      <c r="F46" s="23">
        <f t="shared" si="5"/>
        <v>0</v>
      </c>
      <c r="G46" s="25">
        <v>0</v>
      </c>
      <c r="H46" s="25">
        <v>0</v>
      </c>
      <c r="I46" s="23">
        <f t="shared" si="1"/>
        <v>0</v>
      </c>
    </row>
    <row r="47" spans="1:9" x14ac:dyDescent="0.25">
      <c r="A47" s="9"/>
      <c r="B47" s="8" t="s">
        <v>49</v>
      </c>
      <c r="C47" s="7"/>
      <c r="D47" s="24">
        <v>0</v>
      </c>
      <c r="E47" s="25">
        <v>0</v>
      </c>
      <c r="F47" s="23">
        <f t="shared" si="5"/>
        <v>0</v>
      </c>
      <c r="G47" s="25">
        <v>0</v>
      </c>
      <c r="H47" s="25">
        <v>0</v>
      </c>
      <c r="I47" s="23">
        <f t="shared" si="1"/>
        <v>0</v>
      </c>
    </row>
    <row r="48" spans="1:9" x14ac:dyDescent="0.25">
      <c r="A48" s="9"/>
      <c r="B48" s="8" t="s">
        <v>50</v>
      </c>
      <c r="C48" s="7"/>
      <c r="D48" s="24">
        <v>0</v>
      </c>
      <c r="E48" s="25">
        <v>0</v>
      </c>
      <c r="F48" s="23">
        <f t="shared" si="5"/>
        <v>0</v>
      </c>
      <c r="G48" s="25">
        <v>0</v>
      </c>
      <c r="H48" s="25">
        <v>0</v>
      </c>
      <c r="I48" s="23">
        <f t="shared" si="1"/>
        <v>0</v>
      </c>
    </row>
    <row r="49" spans="1:9" x14ac:dyDescent="0.25">
      <c r="A49" s="9"/>
      <c r="B49" s="11" t="s">
        <v>51</v>
      </c>
      <c r="C49" s="12"/>
      <c r="D49" s="22">
        <f>SUM(D50:D58)</f>
        <v>95778509</v>
      </c>
      <c r="E49" s="22">
        <f>SUM(E50:E58)</f>
        <v>239234019</v>
      </c>
      <c r="F49" s="22">
        <f>SUM(F50:F58)</f>
        <v>335012528</v>
      </c>
      <c r="G49" s="22">
        <f>SUM(G50:G58)</f>
        <v>151003137</v>
      </c>
      <c r="H49" s="22">
        <f>SUM(H50:H58)</f>
        <v>8786765</v>
      </c>
      <c r="I49" s="23">
        <f t="shared" si="1"/>
        <v>184009391</v>
      </c>
    </row>
    <row r="50" spans="1:9" x14ac:dyDescent="0.25">
      <c r="A50" s="9"/>
      <c r="B50" s="8" t="s">
        <v>52</v>
      </c>
      <c r="C50" s="7"/>
      <c r="D50" s="24">
        <v>300000</v>
      </c>
      <c r="E50" s="25">
        <v>29741975</v>
      </c>
      <c r="F50" s="23">
        <f>D50+E50</f>
        <v>30041975</v>
      </c>
      <c r="G50" s="25">
        <v>6747540</v>
      </c>
      <c r="H50" s="25">
        <v>1565241</v>
      </c>
      <c r="I50" s="23">
        <f t="shared" si="1"/>
        <v>23294435</v>
      </c>
    </row>
    <row r="51" spans="1:9" x14ac:dyDescent="0.25">
      <c r="A51" s="9"/>
      <c r="B51" s="8" t="s">
        <v>53</v>
      </c>
      <c r="C51" s="7"/>
      <c r="D51" s="24">
        <v>202984</v>
      </c>
      <c r="E51" s="25">
        <v>6411725</v>
      </c>
      <c r="F51" s="23">
        <f t="shared" ref="F51:F55" si="6">D51+E51</f>
        <v>6614709</v>
      </c>
      <c r="G51" s="25">
        <v>3561971</v>
      </c>
      <c r="H51" s="25">
        <v>2943243</v>
      </c>
      <c r="I51" s="23">
        <f t="shared" si="1"/>
        <v>3052738</v>
      </c>
    </row>
    <row r="52" spans="1:9" x14ac:dyDescent="0.25">
      <c r="A52" s="9"/>
      <c r="B52" s="8" t="s">
        <v>54</v>
      </c>
      <c r="C52" s="7"/>
      <c r="D52" s="24">
        <v>0</v>
      </c>
      <c r="E52" s="25">
        <v>3314249</v>
      </c>
      <c r="F52" s="23">
        <f>D52+E52</f>
        <v>3314249</v>
      </c>
      <c r="G52" s="25">
        <v>3241717</v>
      </c>
      <c r="H52" s="25">
        <v>35361</v>
      </c>
      <c r="I52" s="23">
        <f>F52-G52</f>
        <v>72532</v>
      </c>
    </row>
    <row r="53" spans="1:9" x14ac:dyDescent="0.25">
      <c r="A53" s="9"/>
      <c r="B53" s="8" t="s">
        <v>55</v>
      </c>
      <c r="C53" s="7"/>
      <c r="D53" s="24">
        <v>25000000</v>
      </c>
      <c r="E53" s="25">
        <v>71024949</v>
      </c>
      <c r="F53" s="23">
        <f>D53+E53</f>
        <v>96024949</v>
      </c>
      <c r="G53" s="25">
        <v>5088650</v>
      </c>
      <c r="H53" s="25">
        <v>1320000</v>
      </c>
      <c r="I53" s="23">
        <f>F53-G53</f>
        <v>90936299</v>
      </c>
    </row>
    <row r="54" spans="1:9" x14ac:dyDescent="0.25">
      <c r="A54" s="9"/>
      <c r="B54" s="8" t="s">
        <v>56</v>
      </c>
      <c r="C54" s="7"/>
      <c r="D54" s="24">
        <v>0</v>
      </c>
      <c r="E54" s="25"/>
      <c r="F54" s="23">
        <f>D54+E54</f>
        <v>0</v>
      </c>
      <c r="G54" s="25"/>
      <c r="H54" s="25"/>
      <c r="I54" s="23">
        <f>F54-G54</f>
        <v>0</v>
      </c>
    </row>
    <row r="55" spans="1:9" x14ac:dyDescent="0.25">
      <c r="A55" s="9"/>
      <c r="B55" s="8" t="s">
        <v>57</v>
      </c>
      <c r="C55" s="7"/>
      <c r="D55" s="24">
        <v>70275525</v>
      </c>
      <c r="E55" s="25">
        <v>115034444</v>
      </c>
      <c r="F55" s="23">
        <f t="shared" si="6"/>
        <v>185309969</v>
      </c>
      <c r="G55" s="25">
        <v>126294861</v>
      </c>
      <c r="H55" s="25">
        <v>380922</v>
      </c>
      <c r="I55" s="23">
        <f>F55-G55</f>
        <v>59015108</v>
      </c>
    </row>
    <row r="56" spans="1:9" x14ac:dyDescent="0.25">
      <c r="A56" s="9"/>
      <c r="B56" s="8" t="s">
        <v>58</v>
      </c>
      <c r="C56" s="7"/>
      <c r="D56" s="24">
        <v>0</v>
      </c>
      <c r="E56" s="25">
        <v>0</v>
      </c>
      <c r="F56" s="23">
        <f>D56+E56</f>
        <v>0</v>
      </c>
      <c r="G56" s="25">
        <v>0</v>
      </c>
      <c r="H56" s="25">
        <v>0</v>
      </c>
      <c r="I56" s="23">
        <f t="shared" si="1"/>
        <v>0</v>
      </c>
    </row>
    <row r="57" spans="1:9" x14ac:dyDescent="0.25">
      <c r="A57" s="9"/>
      <c r="B57" s="8" t="s">
        <v>59</v>
      </c>
      <c r="C57" s="7"/>
      <c r="D57" s="24">
        <v>0</v>
      </c>
      <c r="E57" s="25">
        <v>145605</v>
      </c>
      <c r="F57" s="23">
        <f>D57+E57</f>
        <v>145605</v>
      </c>
      <c r="G57" s="25"/>
      <c r="H57" s="25"/>
      <c r="I57" s="23">
        <f>F57-G57</f>
        <v>145605</v>
      </c>
    </row>
    <row r="58" spans="1:9" x14ac:dyDescent="0.25">
      <c r="A58" s="9"/>
      <c r="B58" s="8" t="s">
        <v>60</v>
      </c>
      <c r="C58" s="7"/>
      <c r="D58" s="24">
        <v>0</v>
      </c>
      <c r="E58" s="25">
        <v>13561072</v>
      </c>
      <c r="F58" s="23">
        <f>D58+E58</f>
        <v>13561072</v>
      </c>
      <c r="G58" s="25">
        <v>6068398</v>
      </c>
      <c r="H58" s="25">
        <v>2541998</v>
      </c>
      <c r="I58" s="23">
        <f>F58-G58</f>
        <v>7492674</v>
      </c>
    </row>
    <row r="59" spans="1:9" x14ac:dyDescent="0.25">
      <c r="A59" s="9"/>
      <c r="B59" s="11" t="s">
        <v>61</v>
      </c>
      <c r="C59" s="12"/>
      <c r="D59" s="22">
        <f>SUM(D60:D62)</f>
        <v>453823258</v>
      </c>
      <c r="E59" s="22">
        <f>SUM(E60:E62)</f>
        <v>990850942</v>
      </c>
      <c r="F59" s="22">
        <f>SUM(F60:F62)</f>
        <v>1444674200</v>
      </c>
      <c r="G59" s="22">
        <f>SUM(G60:G62)</f>
        <v>182248008</v>
      </c>
      <c r="H59" s="22">
        <f>SUM(H60:H62)</f>
        <v>167829336</v>
      </c>
      <c r="I59" s="23">
        <f t="shared" si="1"/>
        <v>1262426192</v>
      </c>
    </row>
    <row r="60" spans="1:9" x14ac:dyDescent="0.25">
      <c r="A60" s="9"/>
      <c r="B60" s="8" t="s">
        <v>62</v>
      </c>
      <c r="C60" s="7"/>
      <c r="D60" s="24">
        <v>0</v>
      </c>
      <c r="E60" s="25">
        <v>1372296852</v>
      </c>
      <c r="F60" s="23">
        <f>D60+E60</f>
        <v>1372296852</v>
      </c>
      <c r="G60" s="25">
        <v>164756171</v>
      </c>
      <c r="H60" s="25">
        <v>150337499</v>
      </c>
      <c r="I60" s="23">
        <f t="shared" si="1"/>
        <v>1207540681</v>
      </c>
    </row>
    <row r="61" spans="1:9" x14ac:dyDescent="0.25">
      <c r="A61" s="9"/>
      <c r="B61" s="8" t="s">
        <v>63</v>
      </c>
      <c r="C61" s="7"/>
      <c r="D61" s="24">
        <v>453823258</v>
      </c>
      <c r="E61" s="25">
        <v>-381733493</v>
      </c>
      <c r="F61" s="23">
        <f>D61+E61</f>
        <v>72089765</v>
      </c>
      <c r="G61" s="25">
        <v>17491837</v>
      </c>
      <c r="H61" s="25">
        <v>17491837</v>
      </c>
      <c r="I61" s="23">
        <f t="shared" si="1"/>
        <v>54597928</v>
      </c>
    </row>
    <row r="62" spans="1:9" x14ac:dyDescent="0.25">
      <c r="A62" s="9"/>
      <c r="B62" s="8" t="s">
        <v>64</v>
      </c>
      <c r="C62" s="7"/>
      <c r="D62" s="24">
        <v>0</v>
      </c>
      <c r="E62" s="25">
        <v>287583</v>
      </c>
      <c r="F62" s="23">
        <f>D62+E62</f>
        <v>287583</v>
      </c>
      <c r="G62" s="25">
        <v>0</v>
      </c>
      <c r="H62" s="25">
        <v>0</v>
      </c>
      <c r="I62" s="23">
        <f t="shared" si="1"/>
        <v>287583</v>
      </c>
    </row>
    <row r="63" spans="1:9" x14ac:dyDescent="0.25">
      <c r="A63" s="9"/>
      <c r="B63" s="11" t="s">
        <v>65</v>
      </c>
      <c r="C63" s="12"/>
      <c r="D63" s="22">
        <f>SUM(D64:D71)</f>
        <v>30000000</v>
      </c>
      <c r="E63" s="22">
        <f>SUM(E64:E71)</f>
        <v>0</v>
      </c>
      <c r="F63" s="22">
        <f>F64+F65+F66+F67+F68+F70+F71</f>
        <v>30000000</v>
      </c>
      <c r="G63" s="22">
        <f>SUM(G64:G71)</f>
        <v>0</v>
      </c>
      <c r="H63" s="22">
        <f>SUM(H64:H71)</f>
        <v>0</v>
      </c>
      <c r="I63" s="23">
        <f t="shared" si="1"/>
        <v>30000000</v>
      </c>
    </row>
    <row r="64" spans="1:9" x14ac:dyDescent="0.25">
      <c r="A64" s="9"/>
      <c r="B64" s="8" t="s">
        <v>66</v>
      </c>
      <c r="C64" s="7"/>
      <c r="D64" s="24">
        <v>0</v>
      </c>
      <c r="E64" s="25">
        <v>0</v>
      </c>
      <c r="F64" s="23">
        <f>D64+E64</f>
        <v>0</v>
      </c>
      <c r="G64" s="25">
        <v>0</v>
      </c>
      <c r="H64" s="25">
        <v>0</v>
      </c>
      <c r="I64" s="23">
        <f t="shared" si="1"/>
        <v>0</v>
      </c>
    </row>
    <row r="65" spans="1:9" x14ac:dyDescent="0.25">
      <c r="A65" s="9"/>
      <c r="B65" s="8" t="s">
        <v>67</v>
      </c>
      <c r="C65" s="7"/>
      <c r="D65" s="24">
        <v>0</v>
      </c>
      <c r="E65" s="25">
        <v>0</v>
      </c>
      <c r="F65" s="23">
        <f t="shared" ref="F65:F70" si="7">D65+E65</f>
        <v>0</v>
      </c>
      <c r="G65" s="25">
        <v>0</v>
      </c>
      <c r="H65" s="25">
        <v>0</v>
      </c>
      <c r="I65" s="23">
        <f t="shared" si="1"/>
        <v>0</v>
      </c>
    </row>
    <row r="66" spans="1:9" x14ac:dyDescent="0.25">
      <c r="A66" s="9"/>
      <c r="B66" s="8" t="s">
        <v>68</v>
      </c>
      <c r="C66" s="7"/>
      <c r="D66" s="24">
        <v>0</v>
      </c>
      <c r="E66" s="25">
        <v>0</v>
      </c>
      <c r="F66" s="23">
        <f t="shared" si="7"/>
        <v>0</v>
      </c>
      <c r="G66" s="25">
        <v>0</v>
      </c>
      <c r="H66" s="25">
        <v>0</v>
      </c>
      <c r="I66" s="23">
        <f t="shared" si="1"/>
        <v>0</v>
      </c>
    </row>
    <row r="67" spans="1:9" x14ac:dyDescent="0.25">
      <c r="A67" s="9"/>
      <c r="B67" s="8" t="s">
        <v>69</v>
      </c>
      <c r="C67" s="7"/>
      <c r="D67" s="24">
        <v>0</v>
      </c>
      <c r="E67" s="25">
        <v>0</v>
      </c>
      <c r="F67" s="23">
        <f t="shared" si="7"/>
        <v>0</v>
      </c>
      <c r="G67" s="25">
        <v>0</v>
      </c>
      <c r="H67" s="25">
        <v>0</v>
      </c>
      <c r="I67" s="23">
        <f t="shared" si="1"/>
        <v>0</v>
      </c>
    </row>
    <row r="68" spans="1:9" x14ac:dyDescent="0.25">
      <c r="A68" s="9"/>
      <c r="B68" s="8" t="s">
        <v>70</v>
      </c>
      <c r="C68" s="7"/>
      <c r="D68" s="24">
        <v>0</v>
      </c>
      <c r="E68" s="25">
        <v>0</v>
      </c>
      <c r="F68" s="23">
        <f t="shared" si="7"/>
        <v>0</v>
      </c>
      <c r="G68" s="25">
        <v>0</v>
      </c>
      <c r="H68" s="25">
        <v>0</v>
      </c>
      <c r="I68" s="23">
        <f t="shared" si="1"/>
        <v>0</v>
      </c>
    </row>
    <row r="69" spans="1:9" x14ac:dyDescent="0.25">
      <c r="A69" s="9"/>
      <c r="B69" s="10" t="s">
        <v>71</v>
      </c>
      <c r="C69" s="7"/>
      <c r="D69" s="24">
        <v>0</v>
      </c>
      <c r="E69" s="25">
        <v>0</v>
      </c>
      <c r="F69" s="23">
        <f t="shared" si="7"/>
        <v>0</v>
      </c>
      <c r="G69" s="25">
        <v>0</v>
      </c>
      <c r="H69" s="25">
        <v>0</v>
      </c>
      <c r="I69" s="23">
        <f t="shared" si="1"/>
        <v>0</v>
      </c>
    </row>
    <row r="70" spans="1:9" x14ac:dyDescent="0.25">
      <c r="A70" s="9"/>
      <c r="B70" s="8" t="s">
        <v>72</v>
      </c>
      <c r="C70" s="7"/>
      <c r="D70" s="24">
        <v>0</v>
      </c>
      <c r="E70" s="25">
        <v>0</v>
      </c>
      <c r="F70" s="23">
        <f t="shared" si="7"/>
        <v>0</v>
      </c>
      <c r="G70" s="25">
        <v>0</v>
      </c>
      <c r="H70" s="25">
        <v>0</v>
      </c>
      <c r="I70" s="23">
        <f t="shared" si="1"/>
        <v>0</v>
      </c>
    </row>
    <row r="71" spans="1:9" x14ac:dyDescent="0.25">
      <c r="A71" s="9"/>
      <c r="B71" s="8" t="s">
        <v>73</v>
      </c>
      <c r="C71" s="7"/>
      <c r="D71" s="24">
        <v>30000000</v>
      </c>
      <c r="E71" s="25">
        <v>0</v>
      </c>
      <c r="F71" s="23">
        <f>D71+E71</f>
        <v>30000000</v>
      </c>
      <c r="G71" s="25">
        <v>0</v>
      </c>
      <c r="H71" s="25">
        <v>0</v>
      </c>
      <c r="I71" s="23">
        <f>F71-G71</f>
        <v>30000000</v>
      </c>
    </row>
    <row r="72" spans="1:9" x14ac:dyDescent="0.25">
      <c r="A72" s="9"/>
      <c r="B72" s="18" t="s">
        <v>74</v>
      </c>
      <c r="C72" s="12"/>
      <c r="D72" s="22">
        <f>SUM(D73:D75)</f>
        <v>0</v>
      </c>
      <c r="E72" s="22">
        <f>SUM(E73:E75)</f>
        <v>0</v>
      </c>
      <c r="F72" s="22">
        <f>SUM(F73:F75)</f>
        <v>0</v>
      </c>
      <c r="G72" s="22">
        <f>SUM(G73:G75)</f>
        <v>0</v>
      </c>
      <c r="H72" s="22">
        <f>SUM(H73:H75)</f>
        <v>0</v>
      </c>
      <c r="I72" s="23">
        <f>F72-G72</f>
        <v>0</v>
      </c>
    </row>
    <row r="73" spans="1:9" x14ac:dyDescent="0.25">
      <c r="A73" s="9"/>
      <c r="B73" s="8" t="s">
        <v>75</v>
      </c>
      <c r="C73" s="7"/>
      <c r="D73" s="24">
        <v>0</v>
      </c>
      <c r="E73" s="25">
        <v>0</v>
      </c>
      <c r="F73" s="23">
        <f>D73+E73</f>
        <v>0</v>
      </c>
      <c r="G73" s="25">
        <v>0</v>
      </c>
      <c r="H73" s="25">
        <v>0</v>
      </c>
      <c r="I73" s="23">
        <f t="shared" si="1"/>
        <v>0</v>
      </c>
    </row>
    <row r="74" spans="1:9" x14ac:dyDescent="0.25">
      <c r="A74" s="9"/>
      <c r="B74" s="8" t="s">
        <v>76</v>
      </c>
      <c r="C74" s="7"/>
      <c r="D74" s="24">
        <v>0</v>
      </c>
      <c r="E74" s="25">
        <v>0</v>
      </c>
      <c r="F74" s="23">
        <f>D74+E74</f>
        <v>0</v>
      </c>
      <c r="G74" s="25">
        <v>0</v>
      </c>
      <c r="H74" s="25">
        <v>0</v>
      </c>
      <c r="I74" s="23">
        <f t="shared" si="1"/>
        <v>0</v>
      </c>
    </row>
    <row r="75" spans="1:9" x14ac:dyDescent="0.25">
      <c r="A75" s="9"/>
      <c r="B75" s="8" t="s">
        <v>77</v>
      </c>
      <c r="C75" s="7"/>
      <c r="D75" s="24">
        <v>0</v>
      </c>
      <c r="E75" s="25">
        <v>0</v>
      </c>
      <c r="F75" s="23">
        <f>D75+E75</f>
        <v>0</v>
      </c>
      <c r="G75" s="25">
        <v>0</v>
      </c>
      <c r="H75" s="25">
        <v>0</v>
      </c>
      <c r="I75" s="23">
        <f t="shared" ref="I75:I83" si="8">F75-G75</f>
        <v>0</v>
      </c>
    </row>
    <row r="76" spans="1:9" x14ac:dyDescent="0.25">
      <c r="A76" s="9"/>
      <c r="B76" s="18" t="s">
        <v>78</v>
      </c>
      <c r="C76" s="12"/>
      <c r="D76" s="22">
        <f>SUM(D77:D83)</f>
        <v>0</v>
      </c>
      <c r="E76" s="22">
        <f>SUM(E77:E83)</f>
        <v>164756409</v>
      </c>
      <c r="F76" s="22">
        <f>SUM(F77:F83)</f>
        <v>164756409</v>
      </c>
      <c r="G76" s="22">
        <f>SUM(G77:G83)</f>
        <v>143330854</v>
      </c>
      <c r="H76" s="22">
        <f>SUM(H77:H83)</f>
        <v>88032897</v>
      </c>
      <c r="I76" s="23">
        <f t="shared" si="8"/>
        <v>21425555</v>
      </c>
    </row>
    <row r="77" spans="1:9" x14ac:dyDescent="0.25">
      <c r="A77" s="9"/>
      <c r="B77" s="8" t="s">
        <v>79</v>
      </c>
      <c r="C77" s="7"/>
      <c r="D77" s="24">
        <v>0</v>
      </c>
      <c r="E77" s="25">
        <v>0</v>
      </c>
      <c r="F77" s="23">
        <f>D77+E77</f>
        <v>0</v>
      </c>
      <c r="G77" s="25">
        <v>0</v>
      </c>
      <c r="H77" s="25">
        <v>0</v>
      </c>
      <c r="I77" s="23">
        <f t="shared" si="8"/>
        <v>0</v>
      </c>
    </row>
    <row r="78" spans="1:9" x14ac:dyDescent="0.25">
      <c r="A78" s="9"/>
      <c r="B78" s="8" t="s">
        <v>80</v>
      </c>
      <c r="C78" s="7"/>
      <c r="D78" s="24">
        <v>0</v>
      </c>
      <c r="E78" s="25">
        <v>0</v>
      </c>
      <c r="F78" s="23">
        <f t="shared" ref="F78:F82" si="9">D78+E78</f>
        <v>0</v>
      </c>
      <c r="G78" s="25">
        <v>0</v>
      </c>
      <c r="H78" s="25">
        <v>0</v>
      </c>
      <c r="I78" s="23">
        <f t="shared" si="8"/>
        <v>0</v>
      </c>
    </row>
    <row r="79" spans="1:9" x14ac:dyDescent="0.25">
      <c r="A79" s="9"/>
      <c r="B79" s="8" t="s">
        <v>81</v>
      </c>
      <c r="C79" s="7"/>
      <c r="D79" s="24">
        <v>0</v>
      </c>
      <c r="E79" s="25">
        <v>0</v>
      </c>
      <c r="F79" s="23">
        <f t="shared" si="9"/>
        <v>0</v>
      </c>
      <c r="G79" s="25">
        <v>0</v>
      </c>
      <c r="H79" s="25">
        <v>0</v>
      </c>
      <c r="I79" s="23">
        <f t="shared" si="8"/>
        <v>0</v>
      </c>
    </row>
    <row r="80" spans="1:9" x14ac:dyDescent="0.25">
      <c r="A80" s="9"/>
      <c r="B80" s="8" t="s">
        <v>82</v>
      </c>
      <c r="C80" s="7"/>
      <c r="D80" s="24">
        <v>0</v>
      </c>
      <c r="E80" s="25">
        <v>0</v>
      </c>
      <c r="F80" s="23">
        <f t="shared" si="9"/>
        <v>0</v>
      </c>
      <c r="G80" s="25">
        <v>0</v>
      </c>
      <c r="H80" s="25">
        <v>0</v>
      </c>
      <c r="I80" s="23">
        <f t="shared" si="8"/>
        <v>0</v>
      </c>
    </row>
    <row r="81" spans="1:9" x14ac:dyDescent="0.25">
      <c r="A81" s="9"/>
      <c r="B81" s="8" t="s">
        <v>83</v>
      </c>
      <c r="C81" s="7"/>
      <c r="D81" s="24">
        <v>0</v>
      </c>
      <c r="E81" s="25">
        <v>0</v>
      </c>
      <c r="F81" s="23">
        <f t="shared" si="9"/>
        <v>0</v>
      </c>
      <c r="G81" s="25">
        <v>0</v>
      </c>
      <c r="H81" s="25">
        <v>0</v>
      </c>
      <c r="I81" s="23">
        <f t="shared" si="8"/>
        <v>0</v>
      </c>
    </row>
    <row r="82" spans="1:9" x14ac:dyDescent="0.25">
      <c r="A82" s="9"/>
      <c r="B82" s="8" t="s">
        <v>84</v>
      </c>
      <c r="C82" s="7"/>
      <c r="D82" s="24">
        <v>0</v>
      </c>
      <c r="E82" s="25">
        <v>0</v>
      </c>
      <c r="F82" s="23">
        <f t="shared" si="9"/>
        <v>0</v>
      </c>
      <c r="G82" s="25">
        <v>0</v>
      </c>
      <c r="H82" s="25">
        <v>0</v>
      </c>
      <c r="I82" s="23">
        <f t="shared" si="8"/>
        <v>0</v>
      </c>
    </row>
    <row r="83" spans="1:9" x14ac:dyDescent="0.25">
      <c r="A83" s="9"/>
      <c r="B83" s="8" t="s">
        <v>85</v>
      </c>
      <c r="C83" s="7"/>
      <c r="D83" s="24">
        <v>0</v>
      </c>
      <c r="E83" s="25">
        <v>164756409</v>
      </c>
      <c r="F83" s="23">
        <f>D83+E83</f>
        <v>164756409</v>
      </c>
      <c r="G83" s="25">
        <v>143330854</v>
      </c>
      <c r="H83" s="25">
        <v>88032897</v>
      </c>
      <c r="I83" s="23">
        <f t="shared" si="8"/>
        <v>21425555</v>
      </c>
    </row>
    <row r="84" spans="1:9" ht="15.75" thickBot="1" x14ac:dyDescent="0.3">
      <c r="A84" s="9"/>
      <c r="B84" s="4"/>
      <c r="C84" s="12"/>
      <c r="D84" s="22"/>
      <c r="E84" s="23"/>
      <c r="F84" s="23"/>
      <c r="G84" s="23"/>
      <c r="H84" s="23"/>
      <c r="I84" s="23"/>
    </row>
    <row r="85" spans="1:9" x14ac:dyDescent="0.25">
      <c r="A85" s="9"/>
      <c r="B85" s="1" t="s">
        <v>86</v>
      </c>
      <c r="C85" s="17"/>
      <c r="D85" s="26">
        <f t="shared" ref="D85:I85" si="10">D86+D94+D104+D114+D124+D134+D147+D151+D138</f>
        <v>632151601</v>
      </c>
      <c r="E85" s="27">
        <f t="shared" si="10"/>
        <v>129217179</v>
      </c>
      <c r="F85" s="27">
        <f t="shared" si="10"/>
        <v>761368780</v>
      </c>
      <c r="G85" s="27">
        <f t="shared" si="10"/>
        <v>116024183</v>
      </c>
      <c r="H85" s="27">
        <f t="shared" si="10"/>
        <v>88594823</v>
      </c>
      <c r="I85" s="27">
        <f t="shared" si="10"/>
        <v>645344597</v>
      </c>
    </row>
    <row r="86" spans="1:9" x14ac:dyDescent="0.25">
      <c r="A86" s="9"/>
      <c r="B86" s="11" t="s">
        <v>13</v>
      </c>
      <c r="C86" s="12"/>
      <c r="D86" s="22">
        <f t="shared" ref="D86:I86" si="11">SUM(D87:D93)</f>
        <v>437815810.99999994</v>
      </c>
      <c r="E86" s="22">
        <f>SUM(E87:E93)</f>
        <v>-50172</v>
      </c>
      <c r="F86" s="22">
        <f t="shared" si="11"/>
        <v>437765638.99999994</v>
      </c>
      <c r="G86" s="22">
        <f t="shared" si="11"/>
        <v>78869759</v>
      </c>
      <c r="H86" s="22">
        <f t="shared" si="11"/>
        <v>52465191</v>
      </c>
      <c r="I86" s="22">
        <f t="shared" si="11"/>
        <v>358895879.99999994</v>
      </c>
    </row>
    <row r="87" spans="1:9" x14ac:dyDescent="0.25">
      <c r="A87" s="9"/>
      <c r="B87" s="8" t="s">
        <v>14</v>
      </c>
      <c r="C87" s="7"/>
      <c r="D87" s="24">
        <v>301373839.99999994</v>
      </c>
      <c r="E87" s="25">
        <v>-21754290</v>
      </c>
      <c r="F87" s="23">
        <f>D87+E87</f>
        <v>279619549.99999994</v>
      </c>
      <c r="G87" s="25">
        <v>47129474</v>
      </c>
      <c r="H87" s="25">
        <v>47129211</v>
      </c>
      <c r="I87" s="23">
        <f>F87-G87</f>
        <v>232490075.99999994</v>
      </c>
    </row>
    <row r="88" spans="1:9" x14ac:dyDescent="0.25">
      <c r="A88" s="9"/>
      <c r="B88" s="8" t="s">
        <v>15</v>
      </c>
      <c r="C88" s="7"/>
      <c r="D88" s="24">
        <v>0</v>
      </c>
      <c r="E88" s="25">
        <v>50725</v>
      </c>
      <c r="F88" s="23">
        <f t="shared" ref="F88:F93" si="12">D88+E88</f>
        <v>50725</v>
      </c>
      <c r="G88" s="25">
        <v>31855</v>
      </c>
      <c r="H88" s="25">
        <v>31855</v>
      </c>
      <c r="I88" s="23">
        <f t="shared" ref="I88:I93" si="13">F88-G88</f>
        <v>18870</v>
      </c>
    </row>
    <row r="89" spans="1:9" x14ac:dyDescent="0.25">
      <c r="A89" s="9"/>
      <c r="B89" s="35" t="s">
        <v>16</v>
      </c>
      <c r="C89" s="7"/>
      <c r="D89" s="24">
        <v>79105712.999999985</v>
      </c>
      <c r="E89" s="25">
        <v>-133573</v>
      </c>
      <c r="F89" s="23">
        <f t="shared" si="12"/>
        <v>78972139.999999985</v>
      </c>
      <c r="G89" s="25">
        <v>18626772</v>
      </c>
      <c r="H89" s="25">
        <v>241401</v>
      </c>
      <c r="I89" s="23">
        <f t="shared" si="13"/>
        <v>60345367.999999985</v>
      </c>
    </row>
    <row r="90" spans="1:9" x14ac:dyDescent="0.25">
      <c r="A90" s="9"/>
      <c r="B90" s="35" t="s">
        <v>17</v>
      </c>
      <c r="C90" s="7"/>
      <c r="D90" s="24">
        <v>37642786</v>
      </c>
      <c r="E90" s="25">
        <v>22138540</v>
      </c>
      <c r="F90" s="23">
        <f t="shared" si="12"/>
        <v>59781326</v>
      </c>
      <c r="G90" s="25">
        <v>9790950</v>
      </c>
      <c r="H90" s="25">
        <v>4513401</v>
      </c>
      <c r="I90" s="23">
        <f t="shared" si="13"/>
        <v>49990376</v>
      </c>
    </row>
    <row r="91" spans="1:9" x14ac:dyDescent="0.25">
      <c r="A91" s="9"/>
      <c r="B91" s="35" t="s">
        <v>18</v>
      </c>
      <c r="C91" s="7"/>
      <c r="D91" s="24">
        <v>14648447</v>
      </c>
      <c r="E91" s="25">
        <v>-351574</v>
      </c>
      <c r="F91" s="23">
        <f t="shared" si="12"/>
        <v>14296873</v>
      </c>
      <c r="G91" s="25">
        <v>3290708</v>
      </c>
      <c r="H91" s="25">
        <v>549323</v>
      </c>
      <c r="I91" s="23">
        <f t="shared" si="13"/>
        <v>11006165</v>
      </c>
    </row>
    <row r="92" spans="1:9" x14ac:dyDescent="0.25">
      <c r="A92" s="9"/>
      <c r="B92" s="35" t="s">
        <v>19</v>
      </c>
      <c r="C92" s="7"/>
      <c r="D92" s="24">
        <v>0</v>
      </c>
      <c r="E92" s="25">
        <v>0</v>
      </c>
      <c r="F92" s="23">
        <f t="shared" si="12"/>
        <v>0</v>
      </c>
      <c r="G92" s="25">
        <v>0</v>
      </c>
      <c r="H92" s="25">
        <v>0</v>
      </c>
      <c r="I92" s="23">
        <f t="shared" si="13"/>
        <v>0</v>
      </c>
    </row>
    <row r="93" spans="1:9" x14ac:dyDescent="0.25">
      <c r="A93" s="9"/>
      <c r="B93" s="35" t="s">
        <v>20</v>
      </c>
      <c r="C93" s="7"/>
      <c r="D93" s="24">
        <v>5045025</v>
      </c>
      <c r="E93" s="25">
        <v>0</v>
      </c>
      <c r="F93" s="23">
        <f t="shared" si="12"/>
        <v>5045025</v>
      </c>
      <c r="G93" s="25">
        <v>0</v>
      </c>
      <c r="H93" s="25">
        <v>0</v>
      </c>
      <c r="I93" s="23">
        <f t="shared" si="13"/>
        <v>5045025</v>
      </c>
    </row>
    <row r="94" spans="1:9" x14ac:dyDescent="0.25">
      <c r="A94" s="9"/>
      <c r="B94" s="11" t="s">
        <v>21</v>
      </c>
      <c r="C94" s="12"/>
      <c r="D94" s="22">
        <f t="shared" ref="D94:I94" si="14">SUM(D95:D103)</f>
        <v>29325155</v>
      </c>
      <c r="E94" s="22">
        <f t="shared" si="14"/>
        <v>16511024</v>
      </c>
      <c r="F94" s="22">
        <f t="shared" si="14"/>
        <v>45836179</v>
      </c>
      <c r="G94" s="22">
        <f t="shared" si="14"/>
        <v>3033946</v>
      </c>
      <c r="H94" s="22">
        <f t="shared" si="14"/>
        <v>3016213</v>
      </c>
      <c r="I94" s="22">
        <f t="shared" si="14"/>
        <v>42802233</v>
      </c>
    </row>
    <row r="95" spans="1:9" x14ac:dyDescent="0.25">
      <c r="A95" s="9"/>
      <c r="B95" s="8" t="s">
        <v>22</v>
      </c>
      <c r="C95" s="7"/>
      <c r="D95" s="24">
        <v>0</v>
      </c>
      <c r="E95" s="25">
        <v>228972</v>
      </c>
      <c r="F95" s="22">
        <f t="shared" ref="F95:F103" si="15">D95+E95</f>
        <v>228972</v>
      </c>
      <c r="G95" s="25">
        <v>0</v>
      </c>
      <c r="H95" s="25">
        <v>0</v>
      </c>
      <c r="I95" s="23">
        <f>F95-G95</f>
        <v>228972</v>
      </c>
    </row>
    <row r="96" spans="1:9" x14ac:dyDescent="0.25">
      <c r="A96" s="9"/>
      <c r="B96" s="8" t="s">
        <v>23</v>
      </c>
      <c r="C96" s="7"/>
      <c r="D96" s="24">
        <v>0</v>
      </c>
      <c r="E96" s="25">
        <v>0</v>
      </c>
      <c r="F96" s="22">
        <f t="shared" si="15"/>
        <v>0</v>
      </c>
      <c r="G96" s="25">
        <v>0</v>
      </c>
      <c r="H96" s="25">
        <v>0</v>
      </c>
      <c r="I96" s="23">
        <f t="shared" ref="I96:I158" si="16">F96-G96</f>
        <v>0</v>
      </c>
    </row>
    <row r="97" spans="1:9" x14ac:dyDescent="0.25">
      <c r="A97" s="9"/>
      <c r="B97" s="8" t="s">
        <v>24</v>
      </c>
      <c r="C97" s="7"/>
      <c r="D97" s="24">
        <v>0</v>
      </c>
      <c r="E97" s="25">
        <v>0</v>
      </c>
      <c r="F97" s="22">
        <f t="shared" si="15"/>
        <v>0</v>
      </c>
      <c r="G97" s="25">
        <v>0</v>
      </c>
      <c r="H97" s="25">
        <v>0</v>
      </c>
      <c r="I97" s="23">
        <f t="shared" si="16"/>
        <v>0</v>
      </c>
    </row>
    <row r="98" spans="1:9" ht="15.75" thickBot="1" x14ac:dyDescent="0.3">
      <c r="A98" s="9"/>
      <c r="B98" s="36" t="s">
        <v>25</v>
      </c>
      <c r="C98" s="32"/>
      <c r="D98" s="33">
        <v>0</v>
      </c>
      <c r="E98" s="34">
        <v>0</v>
      </c>
      <c r="F98" s="29">
        <f t="shared" si="15"/>
        <v>0</v>
      </c>
      <c r="G98" s="34">
        <v>0</v>
      </c>
      <c r="H98" s="34">
        <v>0</v>
      </c>
      <c r="I98" s="30">
        <f t="shared" si="16"/>
        <v>0</v>
      </c>
    </row>
    <row r="99" spans="1:9" x14ac:dyDescent="0.25">
      <c r="A99" s="9"/>
      <c r="B99" s="8" t="s">
        <v>26</v>
      </c>
      <c r="C99" s="7"/>
      <c r="D99" s="24">
        <v>0</v>
      </c>
      <c r="E99" s="25">
        <v>0</v>
      </c>
      <c r="F99" s="22">
        <f t="shared" si="15"/>
        <v>0</v>
      </c>
      <c r="G99" s="25">
        <v>0</v>
      </c>
      <c r="H99" s="25">
        <v>0</v>
      </c>
      <c r="I99" s="23">
        <f t="shared" si="16"/>
        <v>0</v>
      </c>
    </row>
    <row r="100" spans="1:9" x14ac:dyDescent="0.25">
      <c r="A100" s="9"/>
      <c r="B100" s="8" t="s">
        <v>27</v>
      </c>
      <c r="C100" s="7"/>
      <c r="D100" s="24">
        <v>26000000</v>
      </c>
      <c r="E100" s="25">
        <v>0</v>
      </c>
      <c r="F100" s="22">
        <f t="shared" si="15"/>
        <v>26000000</v>
      </c>
      <c r="G100" s="25">
        <v>2784908</v>
      </c>
      <c r="H100" s="25">
        <v>2784908</v>
      </c>
      <c r="I100" s="23">
        <f t="shared" si="16"/>
        <v>23215092</v>
      </c>
    </row>
    <row r="101" spans="1:9" x14ac:dyDescent="0.25">
      <c r="A101" s="9"/>
      <c r="B101" s="8" t="s">
        <v>28</v>
      </c>
      <c r="C101" s="7"/>
      <c r="D101" s="24">
        <v>0</v>
      </c>
      <c r="E101" s="25">
        <v>14083804</v>
      </c>
      <c r="F101" s="22">
        <f t="shared" si="15"/>
        <v>14083804</v>
      </c>
      <c r="G101" s="25">
        <v>0</v>
      </c>
      <c r="H101" s="25">
        <v>0</v>
      </c>
      <c r="I101" s="23">
        <f>F101-G101</f>
        <v>14083804</v>
      </c>
    </row>
    <row r="102" spans="1:9" x14ac:dyDescent="0.25">
      <c r="A102" s="9"/>
      <c r="B102" s="8" t="s">
        <v>29</v>
      </c>
      <c r="C102" s="7"/>
      <c r="D102" s="24">
        <v>0</v>
      </c>
      <c r="E102" s="25">
        <v>2023970</v>
      </c>
      <c r="F102" s="22">
        <f t="shared" si="15"/>
        <v>2023970</v>
      </c>
      <c r="G102" s="25">
        <v>0</v>
      </c>
      <c r="H102" s="25">
        <v>0</v>
      </c>
      <c r="I102" s="23">
        <f t="shared" si="16"/>
        <v>2023970</v>
      </c>
    </row>
    <row r="103" spans="1:9" x14ac:dyDescent="0.25">
      <c r="A103" s="9"/>
      <c r="B103" s="8" t="s">
        <v>30</v>
      </c>
      <c r="C103" s="7"/>
      <c r="D103" s="24">
        <v>3325155</v>
      </c>
      <c r="E103" s="25">
        <v>174278</v>
      </c>
      <c r="F103" s="22">
        <f t="shared" si="15"/>
        <v>3499433</v>
      </c>
      <c r="G103" s="25">
        <v>249038</v>
      </c>
      <c r="H103" s="25">
        <v>231305</v>
      </c>
      <c r="I103" s="23">
        <f t="shared" si="16"/>
        <v>3250395</v>
      </c>
    </row>
    <row r="104" spans="1:9" x14ac:dyDescent="0.25">
      <c r="A104" s="9"/>
      <c r="B104" s="11" t="s">
        <v>31</v>
      </c>
      <c r="C104" s="12"/>
      <c r="D104" s="22">
        <f t="shared" ref="D104:I104" si="17">SUM(D105:D113)</f>
        <v>11837919</v>
      </c>
      <c r="E104" s="22">
        <f t="shared" si="17"/>
        <v>16813112</v>
      </c>
      <c r="F104" s="22">
        <f t="shared" si="17"/>
        <v>28651031</v>
      </c>
      <c r="G104" s="22">
        <f t="shared" si="17"/>
        <v>2361139</v>
      </c>
      <c r="H104" s="22">
        <f t="shared" si="17"/>
        <v>1378635</v>
      </c>
      <c r="I104" s="22">
        <f t="shared" si="17"/>
        <v>26289892</v>
      </c>
    </row>
    <row r="105" spans="1:9" x14ac:dyDescent="0.25">
      <c r="A105" s="9"/>
      <c r="B105" s="8" t="s">
        <v>32</v>
      </c>
      <c r="C105" s="7"/>
      <c r="D105" s="24">
        <v>3123180</v>
      </c>
      <c r="E105" s="25">
        <v>1955854</v>
      </c>
      <c r="F105" s="22">
        <f t="shared" ref="F105:F113" si="18">D105+E105</f>
        <v>5079034</v>
      </c>
      <c r="G105" s="25">
        <v>791103</v>
      </c>
      <c r="H105" s="25">
        <v>294591</v>
      </c>
      <c r="I105" s="23">
        <f t="shared" si="16"/>
        <v>4287931</v>
      </c>
    </row>
    <row r="106" spans="1:9" x14ac:dyDescent="0.25">
      <c r="A106" s="9"/>
      <c r="B106" s="8" t="s">
        <v>33</v>
      </c>
      <c r="C106" s="7"/>
      <c r="D106" s="24">
        <v>0</v>
      </c>
      <c r="E106" s="25">
        <v>0</v>
      </c>
      <c r="F106" s="22">
        <f t="shared" si="18"/>
        <v>0</v>
      </c>
      <c r="G106" s="25">
        <v>0</v>
      </c>
      <c r="H106" s="25">
        <v>0</v>
      </c>
      <c r="I106" s="23">
        <f t="shared" si="16"/>
        <v>0</v>
      </c>
    </row>
    <row r="107" spans="1:9" x14ac:dyDescent="0.25">
      <c r="A107" s="9"/>
      <c r="B107" s="8" t="s">
        <v>34</v>
      </c>
      <c r="C107" s="7"/>
      <c r="D107" s="24">
        <v>167562</v>
      </c>
      <c r="E107" s="25">
        <v>15243504</v>
      </c>
      <c r="F107" s="22">
        <f t="shared" si="18"/>
        <v>15411066</v>
      </c>
      <c r="G107" s="25">
        <v>27289</v>
      </c>
      <c r="H107" s="25">
        <v>27289</v>
      </c>
      <c r="I107" s="23">
        <f t="shared" si="16"/>
        <v>15383777</v>
      </c>
    </row>
    <row r="108" spans="1:9" x14ac:dyDescent="0.25">
      <c r="A108" s="9"/>
      <c r="B108" s="8" t="s">
        <v>35</v>
      </c>
      <c r="C108" s="7"/>
      <c r="D108" s="24">
        <v>0</v>
      </c>
      <c r="E108" s="25">
        <v>0</v>
      </c>
      <c r="F108" s="22">
        <f t="shared" si="18"/>
        <v>0</v>
      </c>
      <c r="G108" s="25">
        <v>0</v>
      </c>
      <c r="H108" s="25">
        <v>0</v>
      </c>
      <c r="I108" s="23">
        <f t="shared" si="16"/>
        <v>0</v>
      </c>
    </row>
    <row r="109" spans="1:9" x14ac:dyDescent="0.25">
      <c r="A109" s="9"/>
      <c r="B109" s="8" t="s">
        <v>36</v>
      </c>
      <c r="C109" s="7"/>
      <c r="D109" s="24">
        <v>87637</v>
      </c>
      <c r="E109" s="25">
        <v>-34294</v>
      </c>
      <c r="F109" s="22">
        <f t="shared" si="18"/>
        <v>53343</v>
      </c>
      <c r="G109" s="25">
        <v>0</v>
      </c>
      <c r="H109" s="25">
        <v>0</v>
      </c>
      <c r="I109" s="23">
        <f t="shared" si="16"/>
        <v>53343</v>
      </c>
    </row>
    <row r="110" spans="1:9" x14ac:dyDescent="0.25">
      <c r="A110" s="9"/>
      <c r="B110" s="8" t="s">
        <v>37</v>
      </c>
      <c r="C110" s="7"/>
      <c r="D110" s="24">
        <v>0</v>
      </c>
      <c r="E110" s="25">
        <v>0</v>
      </c>
      <c r="F110" s="22">
        <f t="shared" si="18"/>
        <v>0</v>
      </c>
      <c r="G110" s="25">
        <v>0</v>
      </c>
      <c r="H110" s="25">
        <v>0</v>
      </c>
      <c r="I110" s="23">
        <f t="shared" si="16"/>
        <v>0</v>
      </c>
    </row>
    <row r="111" spans="1:9" x14ac:dyDescent="0.25">
      <c r="A111" s="9"/>
      <c r="B111" s="8" t="s">
        <v>38</v>
      </c>
      <c r="C111" s="7"/>
      <c r="D111" s="24">
        <v>0</v>
      </c>
      <c r="E111" s="25">
        <v>0</v>
      </c>
      <c r="F111" s="22">
        <f t="shared" si="18"/>
        <v>0</v>
      </c>
      <c r="G111" s="25">
        <v>0</v>
      </c>
      <c r="H111" s="25">
        <v>0</v>
      </c>
      <c r="I111" s="23">
        <f t="shared" si="16"/>
        <v>0</v>
      </c>
    </row>
    <row r="112" spans="1:9" x14ac:dyDescent="0.25">
      <c r="A112" s="9"/>
      <c r="B112" s="8" t="s">
        <v>39</v>
      </c>
      <c r="C112" s="7"/>
      <c r="D112" s="24">
        <v>0</v>
      </c>
      <c r="E112" s="25">
        <v>0</v>
      </c>
      <c r="F112" s="22">
        <f t="shared" si="18"/>
        <v>0</v>
      </c>
      <c r="G112" s="25">
        <v>0</v>
      </c>
      <c r="H112" s="25">
        <v>0</v>
      </c>
      <c r="I112" s="23">
        <f t="shared" si="16"/>
        <v>0</v>
      </c>
    </row>
    <row r="113" spans="1:9" x14ac:dyDescent="0.25">
      <c r="A113" s="9"/>
      <c r="B113" s="8" t="s">
        <v>40</v>
      </c>
      <c r="C113" s="7"/>
      <c r="D113" s="24">
        <v>8459540</v>
      </c>
      <c r="E113" s="25">
        <v>-351952</v>
      </c>
      <c r="F113" s="22">
        <f t="shared" si="18"/>
        <v>8107588</v>
      </c>
      <c r="G113" s="25">
        <v>1542747</v>
      </c>
      <c r="H113" s="25">
        <v>1056755</v>
      </c>
      <c r="I113" s="23">
        <f t="shared" si="16"/>
        <v>6564841</v>
      </c>
    </row>
    <row r="114" spans="1:9" x14ac:dyDescent="0.25">
      <c r="A114" s="9"/>
      <c r="B114" s="40" t="s">
        <v>41</v>
      </c>
      <c r="C114" s="41"/>
      <c r="D114" s="22">
        <f t="shared" ref="D114:I114" si="19">SUM(D115:D123)</f>
        <v>0</v>
      </c>
      <c r="E114" s="22">
        <f t="shared" si="19"/>
        <v>0</v>
      </c>
      <c r="F114" s="22">
        <f>SUM(F115:F123)</f>
        <v>0</v>
      </c>
      <c r="G114" s="22">
        <f t="shared" si="19"/>
        <v>0</v>
      </c>
      <c r="H114" s="22">
        <f t="shared" si="19"/>
        <v>0</v>
      </c>
      <c r="I114" s="22">
        <f t="shared" si="19"/>
        <v>0</v>
      </c>
    </row>
    <row r="115" spans="1:9" x14ac:dyDescent="0.25">
      <c r="A115" s="9"/>
      <c r="B115" s="8" t="s">
        <v>42</v>
      </c>
      <c r="C115" s="7"/>
      <c r="D115" s="24">
        <v>0</v>
      </c>
      <c r="E115" s="25">
        <v>0</v>
      </c>
      <c r="F115" s="22">
        <f>D115+E115</f>
        <v>0</v>
      </c>
      <c r="G115" s="25">
        <v>0</v>
      </c>
      <c r="H115" s="25">
        <v>0</v>
      </c>
      <c r="I115" s="23">
        <f t="shared" si="16"/>
        <v>0</v>
      </c>
    </row>
    <row r="116" spans="1:9" x14ac:dyDescent="0.25">
      <c r="A116" s="9"/>
      <c r="B116" s="8" t="s">
        <v>43</v>
      </c>
      <c r="C116" s="7"/>
      <c r="D116" s="24">
        <v>0</v>
      </c>
      <c r="E116" s="25">
        <v>0</v>
      </c>
      <c r="F116" s="22">
        <f t="shared" ref="F116:F158" si="20">D116+E116</f>
        <v>0</v>
      </c>
      <c r="G116" s="25">
        <v>0</v>
      </c>
      <c r="H116" s="25">
        <v>0</v>
      </c>
      <c r="I116" s="23">
        <f t="shared" si="16"/>
        <v>0</v>
      </c>
    </row>
    <row r="117" spans="1:9" x14ac:dyDescent="0.25">
      <c r="A117" s="9"/>
      <c r="B117" s="8" t="s">
        <v>44</v>
      </c>
      <c r="C117" s="7"/>
      <c r="D117" s="24">
        <v>0</v>
      </c>
      <c r="E117" s="25">
        <v>0</v>
      </c>
      <c r="F117" s="22">
        <f t="shared" si="20"/>
        <v>0</v>
      </c>
      <c r="G117" s="25">
        <v>0</v>
      </c>
      <c r="H117" s="25">
        <v>0</v>
      </c>
      <c r="I117" s="23">
        <f t="shared" si="16"/>
        <v>0</v>
      </c>
    </row>
    <row r="118" spans="1:9" x14ac:dyDescent="0.25">
      <c r="A118" s="9"/>
      <c r="B118" s="8" t="s">
        <v>45</v>
      </c>
      <c r="C118" s="7"/>
      <c r="D118" s="24">
        <v>0</v>
      </c>
      <c r="E118" s="25">
        <v>0</v>
      </c>
      <c r="F118" s="22">
        <f t="shared" si="20"/>
        <v>0</v>
      </c>
      <c r="G118" s="25">
        <v>0</v>
      </c>
      <c r="H118" s="25">
        <v>0</v>
      </c>
      <c r="I118" s="23">
        <f t="shared" si="16"/>
        <v>0</v>
      </c>
    </row>
    <row r="119" spans="1:9" x14ac:dyDescent="0.25">
      <c r="A119" s="9"/>
      <c r="B119" s="8" t="s">
        <v>46</v>
      </c>
      <c r="C119" s="7"/>
      <c r="D119" s="24">
        <v>0</v>
      </c>
      <c r="E119" s="25">
        <v>0</v>
      </c>
      <c r="F119" s="22">
        <f t="shared" si="20"/>
        <v>0</v>
      </c>
      <c r="G119" s="25">
        <v>0</v>
      </c>
      <c r="H119" s="25">
        <v>0</v>
      </c>
      <c r="I119" s="23">
        <f t="shared" si="16"/>
        <v>0</v>
      </c>
    </row>
    <row r="120" spans="1:9" x14ac:dyDescent="0.25">
      <c r="A120" s="9"/>
      <c r="B120" s="8" t="s">
        <v>47</v>
      </c>
      <c r="C120" s="7"/>
      <c r="D120" s="24">
        <v>0</v>
      </c>
      <c r="E120" s="25">
        <v>0</v>
      </c>
      <c r="F120" s="22">
        <f t="shared" si="20"/>
        <v>0</v>
      </c>
      <c r="G120" s="25">
        <v>0</v>
      </c>
      <c r="H120" s="25">
        <v>0</v>
      </c>
      <c r="I120" s="23">
        <f t="shared" si="16"/>
        <v>0</v>
      </c>
    </row>
    <row r="121" spans="1:9" x14ac:dyDescent="0.25">
      <c r="A121" s="9"/>
      <c r="B121" s="8" t="s">
        <v>48</v>
      </c>
      <c r="C121" s="7"/>
      <c r="D121" s="24">
        <v>0</v>
      </c>
      <c r="E121" s="25">
        <v>0</v>
      </c>
      <c r="F121" s="22">
        <f t="shared" si="20"/>
        <v>0</v>
      </c>
      <c r="G121" s="25">
        <v>0</v>
      </c>
      <c r="H121" s="25">
        <v>0</v>
      </c>
      <c r="I121" s="23">
        <f t="shared" si="16"/>
        <v>0</v>
      </c>
    </row>
    <row r="122" spans="1:9" x14ac:dyDescent="0.25">
      <c r="A122" s="9"/>
      <c r="B122" s="8" t="s">
        <v>49</v>
      </c>
      <c r="C122" s="7"/>
      <c r="D122" s="24">
        <v>0</v>
      </c>
      <c r="E122" s="25">
        <v>0</v>
      </c>
      <c r="F122" s="22">
        <f t="shared" si="20"/>
        <v>0</v>
      </c>
      <c r="G122" s="25">
        <v>0</v>
      </c>
      <c r="H122" s="25">
        <v>0</v>
      </c>
      <c r="I122" s="23">
        <f t="shared" si="16"/>
        <v>0</v>
      </c>
    </row>
    <row r="123" spans="1:9" x14ac:dyDescent="0.25">
      <c r="A123" s="9"/>
      <c r="B123" s="8" t="s">
        <v>50</v>
      </c>
      <c r="C123" s="7"/>
      <c r="D123" s="24">
        <v>0</v>
      </c>
      <c r="E123" s="25">
        <v>0</v>
      </c>
      <c r="F123" s="22">
        <f t="shared" si="20"/>
        <v>0</v>
      </c>
      <c r="G123" s="25">
        <v>0</v>
      </c>
      <c r="H123" s="25">
        <v>0</v>
      </c>
      <c r="I123" s="23">
        <f t="shared" si="16"/>
        <v>0</v>
      </c>
    </row>
    <row r="124" spans="1:9" x14ac:dyDescent="0.25">
      <c r="A124" s="9"/>
      <c r="B124" s="40" t="s">
        <v>51</v>
      </c>
      <c r="C124" s="41"/>
      <c r="D124" s="22">
        <f t="shared" ref="D124:I124" si="21">SUM(D125:D133)</f>
        <v>54057160</v>
      </c>
      <c r="E124" s="22">
        <f t="shared" si="21"/>
        <v>32596158</v>
      </c>
      <c r="F124" s="22">
        <f>SUM(F125:F133)</f>
        <v>86653318</v>
      </c>
      <c r="G124" s="22">
        <f t="shared" si="21"/>
        <v>0</v>
      </c>
      <c r="H124" s="22">
        <f t="shared" si="21"/>
        <v>0</v>
      </c>
      <c r="I124" s="22">
        <f t="shared" si="21"/>
        <v>86653318</v>
      </c>
    </row>
    <row r="125" spans="1:9" x14ac:dyDescent="0.25">
      <c r="A125" s="9"/>
      <c r="B125" s="8" t="s">
        <v>52</v>
      </c>
      <c r="C125" s="7"/>
      <c r="D125" s="24">
        <v>0</v>
      </c>
      <c r="E125" s="25">
        <v>2934323</v>
      </c>
      <c r="F125" s="22">
        <f t="shared" si="20"/>
        <v>2934323</v>
      </c>
      <c r="G125" s="25">
        <v>0</v>
      </c>
      <c r="H125" s="25">
        <v>0</v>
      </c>
      <c r="I125" s="23">
        <f>F125-G125</f>
        <v>2934323</v>
      </c>
    </row>
    <row r="126" spans="1:9" x14ac:dyDescent="0.25">
      <c r="A126" s="9"/>
      <c r="B126" s="8" t="s">
        <v>53</v>
      </c>
      <c r="C126" s="7"/>
      <c r="D126" s="24">
        <v>54057160</v>
      </c>
      <c r="E126" s="24">
        <v>-54057160</v>
      </c>
      <c r="F126" s="22">
        <f t="shared" si="20"/>
        <v>0</v>
      </c>
      <c r="G126" s="24">
        <v>0</v>
      </c>
      <c r="H126" s="24">
        <v>0</v>
      </c>
      <c r="I126" s="23">
        <f t="shared" si="16"/>
        <v>0</v>
      </c>
    </row>
    <row r="127" spans="1:9" x14ac:dyDescent="0.25">
      <c r="A127" s="9"/>
      <c r="B127" s="8" t="s">
        <v>54</v>
      </c>
      <c r="C127" s="7"/>
      <c r="D127" s="24">
        <v>0</v>
      </c>
      <c r="E127" s="24">
        <v>0</v>
      </c>
      <c r="F127" s="22">
        <f t="shared" si="20"/>
        <v>0</v>
      </c>
      <c r="G127" s="24">
        <v>0</v>
      </c>
      <c r="H127" s="24">
        <v>0</v>
      </c>
      <c r="I127" s="23">
        <f t="shared" si="16"/>
        <v>0</v>
      </c>
    </row>
    <row r="128" spans="1:9" x14ac:dyDescent="0.25">
      <c r="A128" s="9"/>
      <c r="B128" s="8" t="s">
        <v>55</v>
      </c>
      <c r="C128" s="7"/>
      <c r="D128" s="24">
        <v>0</v>
      </c>
      <c r="E128" s="24">
        <v>30900211</v>
      </c>
      <c r="F128" s="22">
        <f t="shared" si="20"/>
        <v>30900211</v>
      </c>
      <c r="G128" s="24">
        <v>0</v>
      </c>
      <c r="H128" s="24">
        <v>0</v>
      </c>
      <c r="I128" s="23">
        <f t="shared" si="16"/>
        <v>30900211</v>
      </c>
    </row>
    <row r="129" spans="1:9" x14ac:dyDescent="0.25">
      <c r="A129" s="9"/>
      <c r="B129" s="8" t="s">
        <v>56</v>
      </c>
      <c r="C129" s="7"/>
      <c r="D129" s="24">
        <v>0</v>
      </c>
      <c r="E129" s="24">
        <v>0</v>
      </c>
      <c r="F129" s="22">
        <f t="shared" si="20"/>
        <v>0</v>
      </c>
      <c r="G129" s="24">
        <v>0</v>
      </c>
      <c r="H129" s="24">
        <v>0</v>
      </c>
      <c r="I129" s="23">
        <f t="shared" si="16"/>
        <v>0</v>
      </c>
    </row>
    <row r="130" spans="1:9" x14ac:dyDescent="0.25">
      <c r="A130" s="9"/>
      <c r="B130" s="8" t="s">
        <v>57</v>
      </c>
      <c r="C130" s="7"/>
      <c r="D130" s="24">
        <v>0</v>
      </c>
      <c r="E130" s="24">
        <v>52818784</v>
      </c>
      <c r="F130" s="22">
        <f t="shared" si="20"/>
        <v>52818784</v>
      </c>
      <c r="G130" s="24">
        <v>0</v>
      </c>
      <c r="H130" s="24">
        <v>0</v>
      </c>
      <c r="I130" s="23">
        <f t="shared" si="16"/>
        <v>52818784</v>
      </c>
    </row>
    <row r="131" spans="1:9" x14ac:dyDescent="0.25">
      <c r="A131" s="9"/>
      <c r="B131" s="8" t="s">
        <v>58</v>
      </c>
      <c r="C131" s="7"/>
      <c r="D131" s="24">
        <v>0</v>
      </c>
      <c r="E131" s="24">
        <v>0</v>
      </c>
      <c r="F131" s="22">
        <f t="shared" si="20"/>
        <v>0</v>
      </c>
      <c r="G131" s="24">
        <v>0</v>
      </c>
      <c r="H131" s="24">
        <v>0</v>
      </c>
      <c r="I131" s="23">
        <f t="shared" si="16"/>
        <v>0</v>
      </c>
    </row>
    <row r="132" spans="1:9" x14ac:dyDescent="0.25">
      <c r="A132" s="9"/>
      <c r="B132" s="8" t="s">
        <v>59</v>
      </c>
      <c r="C132" s="7"/>
      <c r="D132" s="24">
        <v>0</v>
      </c>
      <c r="E132" s="25">
        <v>0</v>
      </c>
      <c r="F132" s="22">
        <f t="shared" si="20"/>
        <v>0</v>
      </c>
      <c r="G132" s="25">
        <v>0</v>
      </c>
      <c r="H132" s="25">
        <v>0</v>
      </c>
      <c r="I132" s="23">
        <f t="shared" si="16"/>
        <v>0</v>
      </c>
    </row>
    <row r="133" spans="1:9" x14ac:dyDescent="0.25">
      <c r="A133" s="9"/>
      <c r="B133" s="8" t="s">
        <v>60</v>
      </c>
      <c r="C133" s="7"/>
      <c r="D133" s="24">
        <v>0</v>
      </c>
      <c r="E133" s="25">
        <v>0</v>
      </c>
      <c r="F133" s="22">
        <f t="shared" si="20"/>
        <v>0</v>
      </c>
      <c r="G133" s="25">
        <v>0</v>
      </c>
      <c r="H133" s="25">
        <v>0</v>
      </c>
      <c r="I133" s="23">
        <f t="shared" si="16"/>
        <v>0</v>
      </c>
    </row>
    <row r="134" spans="1:9" x14ac:dyDescent="0.25">
      <c r="A134" s="9"/>
      <c r="B134" s="11" t="s">
        <v>61</v>
      </c>
      <c r="C134" s="12"/>
      <c r="D134" s="22">
        <f>SUM(D135:D137)</f>
        <v>99115556</v>
      </c>
      <c r="E134" s="22">
        <f>SUM(E135:E137)</f>
        <v>33455966</v>
      </c>
      <c r="F134" s="22">
        <f>SUM(F135:F137)</f>
        <v>132571522</v>
      </c>
      <c r="G134" s="22">
        <f>SUM(G135:G137)</f>
        <v>1868248</v>
      </c>
      <c r="H134" s="22">
        <f>SUM(H135:H137)</f>
        <v>1868248</v>
      </c>
      <c r="I134" s="23">
        <f t="shared" si="16"/>
        <v>130703274</v>
      </c>
    </row>
    <row r="135" spans="1:9" x14ac:dyDescent="0.25">
      <c r="A135" s="9"/>
      <c r="B135" s="8" t="s">
        <v>62</v>
      </c>
      <c r="C135" s="37"/>
      <c r="D135" s="24">
        <v>0</v>
      </c>
      <c r="E135" s="25">
        <v>121805261</v>
      </c>
      <c r="F135" s="22">
        <f t="shared" si="20"/>
        <v>121805261</v>
      </c>
      <c r="G135" s="25">
        <v>1868248</v>
      </c>
      <c r="H135" s="25">
        <v>1868248</v>
      </c>
      <c r="I135" s="23">
        <f t="shared" si="16"/>
        <v>119937013</v>
      </c>
    </row>
    <row r="136" spans="1:9" x14ac:dyDescent="0.25">
      <c r="A136" s="9"/>
      <c r="B136" s="8" t="s">
        <v>63</v>
      </c>
      <c r="C136" s="37"/>
      <c r="D136" s="24">
        <v>99115556</v>
      </c>
      <c r="E136" s="25">
        <v>-88349295</v>
      </c>
      <c r="F136" s="22">
        <f t="shared" si="20"/>
        <v>10766261</v>
      </c>
      <c r="G136" s="25">
        <v>0</v>
      </c>
      <c r="H136" s="25">
        <v>0</v>
      </c>
      <c r="I136" s="23">
        <f t="shared" si="16"/>
        <v>10766261</v>
      </c>
    </row>
    <row r="137" spans="1:9" x14ac:dyDescent="0.25">
      <c r="A137" s="9"/>
      <c r="B137" s="8" t="s">
        <v>64</v>
      </c>
      <c r="C137" s="37"/>
      <c r="D137" s="24">
        <v>0</v>
      </c>
      <c r="E137" s="25">
        <v>0</v>
      </c>
      <c r="F137" s="22">
        <f t="shared" si="20"/>
        <v>0</v>
      </c>
      <c r="G137" s="25">
        <v>0</v>
      </c>
      <c r="H137" s="25">
        <v>0</v>
      </c>
      <c r="I137" s="23">
        <f t="shared" si="16"/>
        <v>0</v>
      </c>
    </row>
    <row r="138" spans="1:9" x14ac:dyDescent="0.25">
      <c r="A138" s="9"/>
      <c r="B138" s="18" t="s">
        <v>65</v>
      </c>
      <c r="C138" s="38"/>
      <c r="D138" s="22">
        <f>SUM(D139:D146)</f>
        <v>0</v>
      </c>
      <c r="E138" s="22">
        <f>SUM(E139:E146)</f>
        <v>0</v>
      </c>
      <c r="F138" s="22">
        <f>SUM(F139:F146)</f>
        <v>0</v>
      </c>
      <c r="G138" s="22">
        <f>SUM(G139:G146)</f>
        <v>0</v>
      </c>
      <c r="H138" s="22">
        <f>SUM(H139:H146)</f>
        <v>0</v>
      </c>
      <c r="I138" s="23">
        <f t="shared" si="16"/>
        <v>0</v>
      </c>
    </row>
    <row r="139" spans="1:9" x14ac:dyDescent="0.25">
      <c r="A139" s="9"/>
      <c r="B139" s="8" t="s">
        <v>66</v>
      </c>
      <c r="C139" s="37"/>
      <c r="D139" s="24">
        <v>0</v>
      </c>
      <c r="E139" s="25">
        <v>0</v>
      </c>
      <c r="F139" s="22">
        <f t="shared" si="20"/>
        <v>0</v>
      </c>
      <c r="G139" s="25">
        <v>0</v>
      </c>
      <c r="H139" s="25">
        <v>0</v>
      </c>
      <c r="I139" s="23">
        <f t="shared" si="16"/>
        <v>0</v>
      </c>
    </row>
    <row r="140" spans="1:9" x14ac:dyDescent="0.25">
      <c r="A140" s="9"/>
      <c r="B140" s="8" t="s">
        <v>67</v>
      </c>
      <c r="C140" s="37"/>
      <c r="D140" s="24">
        <v>0</v>
      </c>
      <c r="E140" s="25">
        <v>0</v>
      </c>
      <c r="F140" s="22">
        <f t="shared" si="20"/>
        <v>0</v>
      </c>
      <c r="G140" s="25">
        <v>0</v>
      </c>
      <c r="H140" s="25">
        <v>0</v>
      </c>
      <c r="I140" s="23">
        <f t="shared" si="16"/>
        <v>0</v>
      </c>
    </row>
    <row r="141" spans="1:9" x14ac:dyDescent="0.25">
      <c r="A141" s="9"/>
      <c r="B141" s="8" t="s">
        <v>68</v>
      </c>
      <c r="C141" s="37"/>
      <c r="D141" s="24">
        <v>0</v>
      </c>
      <c r="E141" s="25">
        <v>0</v>
      </c>
      <c r="F141" s="22">
        <f t="shared" si="20"/>
        <v>0</v>
      </c>
      <c r="G141" s="25">
        <v>0</v>
      </c>
      <c r="H141" s="25">
        <v>0</v>
      </c>
      <c r="I141" s="23">
        <f t="shared" si="16"/>
        <v>0</v>
      </c>
    </row>
    <row r="142" spans="1:9" x14ac:dyDescent="0.25">
      <c r="A142" s="9"/>
      <c r="B142" s="8" t="s">
        <v>69</v>
      </c>
      <c r="C142" s="37"/>
      <c r="D142" s="24">
        <v>0</v>
      </c>
      <c r="E142" s="25">
        <v>0</v>
      </c>
      <c r="F142" s="22">
        <f t="shared" si="20"/>
        <v>0</v>
      </c>
      <c r="G142" s="25">
        <v>0</v>
      </c>
      <c r="H142" s="25">
        <v>0</v>
      </c>
      <c r="I142" s="23">
        <f t="shared" si="16"/>
        <v>0</v>
      </c>
    </row>
    <row r="143" spans="1:9" x14ac:dyDescent="0.25">
      <c r="A143" s="9"/>
      <c r="B143" s="8" t="s">
        <v>70</v>
      </c>
      <c r="C143" s="37"/>
      <c r="D143" s="24">
        <v>0</v>
      </c>
      <c r="E143" s="25">
        <v>0</v>
      </c>
      <c r="F143" s="22">
        <f t="shared" si="20"/>
        <v>0</v>
      </c>
      <c r="G143" s="25">
        <v>0</v>
      </c>
      <c r="H143" s="25">
        <v>0</v>
      </c>
      <c r="I143" s="23">
        <f t="shared" si="16"/>
        <v>0</v>
      </c>
    </row>
    <row r="144" spans="1:9" x14ac:dyDescent="0.25">
      <c r="A144" s="9"/>
      <c r="B144" s="8" t="s">
        <v>71</v>
      </c>
      <c r="C144" s="39"/>
      <c r="D144" s="24">
        <v>0</v>
      </c>
      <c r="E144" s="25">
        <v>0</v>
      </c>
      <c r="F144" s="22">
        <f t="shared" si="20"/>
        <v>0</v>
      </c>
      <c r="G144" s="25">
        <v>0</v>
      </c>
      <c r="H144" s="25">
        <v>0</v>
      </c>
      <c r="I144" s="23">
        <f t="shared" si="16"/>
        <v>0</v>
      </c>
    </row>
    <row r="145" spans="1:10" x14ac:dyDescent="0.25">
      <c r="A145" s="9"/>
      <c r="B145" s="8" t="s">
        <v>72</v>
      </c>
      <c r="C145" s="39"/>
      <c r="D145" s="24">
        <v>0</v>
      </c>
      <c r="E145" s="25">
        <v>0</v>
      </c>
      <c r="F145" s="22">
        <f t="shared" si="20"/>
        <v>0</v>
      </c>
      <c r="G145" s="25">
        <v>0</v>
      </c>
      <c r="H145" s="25">
        <v>0</v>
      </c>
      <c r="I145" s="23">
        <f t="shared" si="16"/>
        <v>0</v>
      </c>
    </row>
    <row r="146" spans="1:10" x14ac:dyDescent="0.25">
      <c r="A146" s="9"/>
      <c r="B146" s="8" t="s">
        <v>73</v>
      </c>
      <c r="C146" s="39"/>
      <c r="D146" s="24">
        <v>0</v>
      </c>
      <c r="E146" s="25">
        <v>0</v>
      </c>
      <c r="F146" s="22">
        <f t="shared" si="20"/>
        <v>0</v>
      </c>
      <c r="G146" s="25">
        <v>0</v>
      </c>
      <c r="H146" s="25">
        <v>0</v>
      </c>
      <c r="I146" s="23">
        <f t="shared" si="16"/>
        <v>0</v>
      </c>
    </row>
    <row r="147" spans="1:10" x14ac:dyDescent="0.25">
      <c r="A147" s="9"/>
      <c r="B147" s="18" t="s">
        <v>74</v>
      </c>
      <c r="C147" s="12"/>
      <c r="D147" s="22">
        <f>SUM(D148:D150)</f>
        <v>0</v>
      </c>
      <c r="E147" s="22">
        <f>SUM(E148:E150)</f>
        <v>0</v>
      </c>
      <c r="F147" s="22">
        <f>SUM(F148:F150)</f>
        <v>0</v>
      </c>
      <c r="G147" s="22">
        <f>SUM(G148:G150)</f>
        <v>0</v>
      </c>
      <c r="H147" s="22">
        <f>SUM(H148:H150)</f>
        <v>0</v>
      </c>
      <c r="I147" s="23">
        <f t="shared" si="16"/>
        <v>0</v>
      </c>
    </row>
    <row r="148" spans="1:10" x14ac:dyDescent="0.25">
      <c r="A148" s="9"/>
      <c r="B148" s="8" t="s">
        <v>75</v>
      </c>
      <c r="C148" s="7"/>
      <c r="D148" s="24">
        <v>0</v>
      </c>
      <c r="E148" s="25">
        <v>0</v>
      </c>
      <c r="F148" s="22">
        <f t="shared" si="20"/>
        <v>0</v>
      </c>
      <c r="G148" s="25">
        <v>0</v>
      </c>
      <c r="H148" s="25">
        <v>0</v>
      </c>
      <c r="I148" s="23">
        <f t="shared" si="16"/>
        <v>0</v>
      </c>
    </row>
    <row r="149" spans="1:10" x14ac:dyDescent="0.25">
      <c r="A149" s="9"/>
      <c r="B149" s="8" t="s">
        <v>76</v>
      </c>
      <c r="C149" s="7"/>
      <c r="D149" s="24">
        <v>0</v>
      </c>
      <c r="E149" s="25">
        <v>0</v>
      </c>
      <c r="F149" s="22">
        <f t="shared" si="20"/>
        <v>0</v>
      </c>
      <c r="G149" s="25">
        <v>0</v>
      </c>
      <c r="H149" s="25">
        <v>0</v>
      </c>
      <c r="I149" s="23">
        <f t="shared" si="16"/>
        <v>0</v>
      </c>
    </row>
    <row r="150" spans="1:10" x14ac:dyDescent="0.25">
      <c r="A150" s="9"/>
      <c r="B150" s="8" t="s">
        <v>77</v>
      </c>
      <c r="C150" s="7"/>
      <c r="D150" s="24">
        <v>0</v>
      </c>
      <c r="E150" s="25">
        <v>0</v>
      </c>
      <c r="F150" s="22">
        <f t="shared" si="20"/>
        <v>0</v>
      </c>
      <c r="G150" s="25">
        <v>0</v>
      </c>
      <c r="H150" s="25">
        <v>0</v>
      </c>
      <c r="I150" s="23">
        <f t="shared" si="16"/>
        <v>0</v>
      </c>
    </row>
    <row r="151" spans="1:10" x14ac:dyDescent="0.25">
      <c r="A151" s="9"/>
      <c r="B151" s="18" t="s">
        <v>78</v>
      </c>
      <c r="C151" s="12"/>
      <c r="D151" s="22">
        <f>SUM(D152:D158)</f>
        <v>0</v>
      </c>
      <c r="E151" s="22">
        <f>SUM(E152:E158)</f>
        <v>29891091</v>
      </c>
      <c r="F151" s="22">
        <f>SUM(F152:F158)</f>
        <v>29891091</v>
      </c>
      <c r="G151" s="22">
        <f>SUM(G152:G158)</f>
        <v>29891091</v>
      </c>
      <c r="H151" s="22">
        <f>SUM(H152:H158)</f>
        <v>29866536</v>
      </c>
      <c r="I151" s="23">
        <f t="shared" si="16"/>
        <v>0</v>
      </c>
    </row>
    <row r="152" spans="1:10" x14ac:dyDescent="0.25">
      <c r="A152" s="9"/>
      <c r="B152" s="8" t="s">
        <v>79</v>
      </c>
      <c r="C152" s="7"/>
      <c r="D152" s="24">
        <v>0</v>
      </c>
      <c r="E152" s="25">
        <v>0</v>
      </c>
      <c r="F152" s="22">
        <f t="shared" si="20"/>
        <v>0</v>
      </c>
      <c r="G152" s="25">
        <v>0</v>
      </c>
      <c r="H152" s="25">
        <v>0</v>
      </c>
      <c r="I152" s="23">
        <f t="shared" si="16"/>
        <v>0</v>
      </c>
    </row>
    <row r="153" spans="1:10" x14ac:dyDescent="0.25">
      <c r="A153" s="9"/>
      <c r="B153" s="8" t="s">
        <v>80</v>
      </c>
      <c r="C153" s="7"/>
      <c r="D153" s="24">
        <v>0</v>
      </c>
      <c r="E153" s="25">
        <v>0</v>
      </c>
      <c r="F153" s="22">
        <f t="shared" si="20"/>
        <v>0</v>
      </c>
      <c r="G153" s="25">
        <v>0</v>
      </c>
      <c r="H153" s="25">
        <v>0</v>
      </c>
      <c r="I153" s="23">
        <f t="shared" si="16"/>
        <v>0</v>
      </c>
    </row>
    <row r="154" spans="1:10" x14ac:dyDescent="0.25">
      <c r="A154" s="9"/>
      <c r="B154" s="8" t="s">
        <v>81</v>
      </c>
      <c r="C154" s="7"/>
      <c r="D154" s="24">
        <v>0</v>
      </c>
      <c r="E154" s="25">
        <v>0</v>
      </c>
      <c r="F154" s="22">
        <f t="shared" si="20"/>
        <v>0</v>
      </c>
      <c r="G154" s="25">
        <v>0</v>
      </c>
      <c r="H154" s="25">
        <v>0</v>
      </c>
      <c r="I154" s="23">
        <f t="shared" si="16"/>
        <v>0</v>
      </c>
    </row>
    <row r="155" spans="1:10" x14ac:dyDescent="0.25">
      <c r="A155" s="9"/>
      <c r="B155" s="8" t="s">
        <v>82</v>
      </c>
      <c r="C155" s="7"/>
      <c r="D155" s="24">
        <v>0</v>
      </c>
      <c r="E155" s="25">
        <v>0</v>
      </c>
      <c r="F155" s="22">
        <f t="shared" si="20"/>
        <v>0</v>
      </c>
      <c r="G155" s="25">
        <v>0</v>
      </c>
      <c r="H155" s="25">
        <v>0</v>
      </c>
      <c r="I155" s="23">
        <f t="shared" si="16"/>
        <v>0</v>
      </c>
    </row>
    <row r="156" spans="1:10" x14ac:dyDescent="0.25">
      <c r="A156" s="9"/>
      <c r="B156" s="8" t="s">
        <v>83</v>
      </c>
      <c r="C156" s="7"/>
      <c r="D156" s="24">
        <v>0</v>
      </c>
      <c r="E156" s="25">
        <v>0</v>
      </c>
      <c r="F156" s="22">
        <f t="shared" si="20"/>
        <v>0</v>
      </c>
      <c r="G156" s="25">
        <v>0</v>
      </c>
      <c r="H156" s="25">
        <v>0</v>
      </c>
      <c r="I156" s="23">
        <f t="shared" si="16"/>
        <v>0</v>
      </c>
    </row>
    <row r="157" spans="1:10" x14ac:dyDescent="0.25">
      <c r="A157" s="9"/>
      <c r="B157" s="8" t="s">
        <v>84</v>
      </c>
      <c r="C157" s="7"/>
      <c r="D157" s="24">
        <v>0</v>
      </c>
      <c r="E157" s="25">
        <v>0</v>
      </c>
      <c r="F157" s="22">
        <f t="shared" si="20"/>
        <v>0</v>
      </c>
      <c r="G157" s="25">
        <v>0</v>
      </c>
      <c r="H157" s="25">
        <v>0</v>
      </c>
      <c r="I157" s="23">
        <f t="shared" si="16"/>
        <v>0</v>
      </c>
    </row>
    <row r="158" spans="1:10" x14ac:dyDescent="0.25">
      <c r="A158" s="9"/>
      <c r="B158" s="8" t="s">
        <v>85</v>
      </c>
      <c r="C158" s="7"/>
      <c r="D158" s="24">
        <v>0</v>
      </c>
      <c r="E158" s="25">
        <v>29891091</v>
      </c>
      <c r="F158" s="22">
        <f t="shared" si="20"/>
        <v>29891091</v>
      </c>
      <c r="G158" s="25">
        <v>29891091</v>
      </c>
      <c r="H158" s="25">
        <v>29866536</v>
      </c>
      <c r="I158" s="23">
        <f t="shared" si="16"/>
        <v>0</v>
      </c>
    </row>
    <row r="159" spans="1:10" x14ac:dyDescent="0.25">
      <c r="A159" s="14"/>
      <c r="B159" s="11"/>
      <c r="C159" s="12"/>
      <c r="D159" s="22"/>
      <c r="E159" s="23"/>
      <c r="F159" s="23"/>
      <c r="G159" s="23"/>
      <c r="H159" s="23"/>
      <c r="I159" s="23"/>
    </row>
    <row r="160" spans="1:10" x14ac:dyDescent="0.25">
      <c r="A160" s="15"/>
      <c r="B160" s="4" t="s">
        <v>87</v>
      </c>
      <c r="C160" s="13"/>
      <c r="D160" s="28">
        <f t="shared" ref="D160:I160" si="22">D85+D10</f>
        <v>4196187254</v>
      </c>
      <c r="E160" s="28">
        <f t="shared" si="22"/>
        <v>2246505475</v>
      </c>
      <c r="F160" s="28">
        <f t="shared" si="22"/>
        <v>6442692729</v>
      </c>
      <c r="G160" s="28">
        <f t="shared" si="22"/>
        <v>1361654548</v>
      </c>
      <c r="H160" s="28">
        <f t="shared" si="22"/>
        <v>933920636</v>
      </c>
      <c r="I160" s="28">
        <f t="shared" si="22"/>
        <v>5081038181</v>
      </c>
      <c r="J160" s="16"/>
    </row>
    <row r="161" spans="2:9" ht="15.75" thickBot="1" x14ac:dyDescent="0.3">
      <c r="B161" s="5"/>
      <c r="C161" s="6"/>
      <c r="D161" s="29"/>
      <c r="E161" s="30"/>
      <c r="F161" s="30"/>
      <c r="G161" s="30"/>
      <c r="H161" s="30"/>
      <c r="I161" s="30"/>
    </row>
  </sheetData>
  <mergeCells count="11">
    <mergeCell ref="B114:C114"/>
    <mergeCell ref="B124:C124"/>
    <mergeCell ref="B39:C39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4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6A</vt:lpstr>
      <vt:lpstr>'6A'!Área_de_impresión</vt:lpstr>
      <vt:lpstr>'6A'!Títulos_a_imprimir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Medina Beltran</dc:creator>
  <cp:lastModifiedBy>Antonio Burgos Marin</cp:lastModifiedBy>
  <cp:lastPrinted>2018-04-26T01:25:32Z</cp:lastPrinted>
  <dcterms:created xsi:type="dcterms:W3CDTF">2018-04-17T22:14:56Z</dcterms:created>
  <dcterms:modified xsi:type="dcterms:W3CDTF">2018-04-26T13:07:30Z</dcterms:modified>
</cp:coreProperties>
</file>