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9410" windowHeight="10950"/>
  </bookViews>
  <sheets>
    <sheet name="6A" sheetId="5" r:id="rId1"/>
  </sheets>
  <definedNames>
    <definedName name="_xlnm.Print_Area" localSheetId="0">'6A'!$A$2:$I$163</definedName>
    <definedName name="_xlnm.Print_Titles" localSheetId="0">'6A'!$2:$9</definedName>
  </definedNames>
  <calcPr calcId="145621"/>
</workbook>
</file>

<file path=xl/calcChain.xml><?xml version="1.0" encoding="utf-8"?>
<calcChain xmlns="http://schemas.openxmlformats.org/spreadsheetml/2006/main">
  <c r="D151" i="5" l="1"/>
  <c r="D147" i="5"/>
  <c r="D138" i="5"/>
  <c r="D134" i="5"/>
  <c r="D114" i="5"/>
  <c r="D104" i="5"/>
  <c r="D94" i="5"/>
  <c r="D86" i="5"/>
  <c r="D76" i="5"/>
  <c r="D72" i="5"/>
  <c r="D63" i="5"/>
  <c r="D59" i="5"/>
  <c r="D49" i="5"/>
  <c r="D39" i="5"/>
  <c r="D29" i="5"/>
  <c r="D19" i="5"/>
  <c r="D11" i="5"/>
  <c r="E124" i="5"/>
  <c r="E114" i="5"/>
  <c r="E138" i="5"/>
  <c r="F138" i="5"/>
  <c r="G138" i="5"/>
  <c r="H138" i="5"/>
  <c r="I138" i="5"/>
  <c r="D85" i="5" l="1"/>
  <c r="D160" i="5" s="1"/>
  <c r="H151" i="5"/>
  <c r="H147" i="5"/>
  <c r="H134" i="5"/>
  <c r="H124" i="5"/>
  <c r="H114" i="5"/>
  <c r="H104" i="5"/>
  <c r="H94" i="5"/>
  <c r="H86" i="5"/>
  <c r="G151" i="5"/>
  <c r="G147" i="5"/>
  <c r="G134" i="5"/>
  <c r="G124" i="5"/>
  <c r="G114" i="5"/>
  <c r="G104" i="5"/>
  <c r="G94" i="5"/>
  <c r="G86" i="5"/>
  <c r="F151" i="5"/>
  <c r="F147" i="5"/>
  <c r="F134" i="5"/>
  <c r="F124" i="5"/>
  <c r="F114" i="5"/>
  <c r="F104" i="5"/>
  <c r="F94" i="5"/>
  <c r="F86" i="5"/>
  <c r="E151" i="5"/>
  <c r="E147" i="5"/>
  <c r="E134" i="5"/>
  <c r="E104" i="5"/>
  <c r="E94" i="5"/>
  <c r="E86" i="5"/>
  <c r="H76" i="5"/>
  <c r="H72" i="5"/>
  <c r="H63" i="5"/>
  <c r="H59" i="5"/>
  <c r="H49" i="5"/>
  <c r="H39" i="5"/>
  <c r="H29" i="5"/>
  <c r="H19" i="5"/>
  <c r="H11" i="5"/>
  <c r="G76" i="5"/>
  <c r="G72" i="5"/>
  <c r="G63" i="5"/>
  <c r="G59" i="5"/>
  <c r="G49" i="5"/>
  <c r="G39" i="5"/>
  <c r="G29" i="5"/>
  <c r="G19" i="5"/>
  <c r="G11" i="5"/>
  <c r="F76" i="5"/>
  <c r="F72" i="5"/>
  <c r="F63" i="5"/>
  <c r="F59" i="5"/>
  <c r="F49" i="5"/>
  <c r="F39" i="5"/>
  <c r="F29" i="5"/>
  <c r="F19" i="5"/>
  <c r="F11" i="5"/>
  <c r="E76" i="5"/>
  <c r="E72" i="5"/>
  <c r="E63" i="5"/>
  <c r="E59" i="5"/>
  <c r="E49" i="5"/>
  <c r="E39" i="5"/>
  <c r="E29" i="5"/>
  <c r="E19" i="5"/>
  <c r="E11" i="5"/>
  <c r="G85" i="5" l="1"/>
  <c r="E85" i="5"/>
  <c r="F85" i="5"/>
  <c r="H85" i="5"/>
  <c r="E10" i="5"/>
  <c r="F10" i="5"/>
  <c r="G10" i="5"/>
  <c r="H10" i="5"/>
  <c r="I82" i="5" l="1"/>
  <c r="I81" i="5"/>
  <c r="I80" i="5"/>
  <c r="I79" i="5"/>
  <c r="I78" i="5"/>
  <c r="I77" i="5"/>
  <c r="I75" i="5"/>
  <c r="I74" i="5"/>
  <c r="I73" i="5"/>
  <c r="I71" i="5"/>
  <c r="I70" i="5"/>
  <c r="I69" i="5"/>
  <c r="I68" i="5"/>
  <c r="I67" i="5"/>
  <c r="I66" i="5"/>
  <c r="I65" i="5"/>
  <c r="I64" i="5"/>
  <c r="I17" i="5"/>
  <c r="I150" i="5"/>
  <c r="I149" i="5"/>
  <c r="I148" i="5"/>
  <c r="I146" i="5"/>
  <c r="I145" i="5"/>
  <c r="I144" i="5"/>
  <c r="I143" i="5"/>
  <c r="I142" i="5"/>
  <c r="I141" i="5"/>
  <c r="I140" i="5"/>
  <c r="I139" i="5"/>
  <c r="D124" i="5"/>
  <c r="I76" i="5"/>
  <c r="I134" i="5"/>
  <c r="I147" i="5"/>
  <c r="I94" i="5" l="1"/>
  <c r="I151" i="5"/>
  <c r="I114" i="5"/>
  <c r="I124" i="5"/>
  <c r="I104" i="5"/>
  <c r="I86" i="5"/>
  <c r="I72" i="5"/>
  <c r="I63" i="5"/>
  <c r="I59" i="5"/>
  <c r="I49" i="5"/>
  <c r="I39" i="5"/>
  <c r="I19" i="5"/>
  <c r="D10" i="5"/>
  <c r="I29" i="5"/>
  <c r="I85" i="5" l="1"/>
  <c r="G160" i="5"/>
  <c r="E160" i="5"/>
  <c r="H160" i="5"/>
  <c r="F160" i="5"/>
  <c r="I11" i="5"/>
  <c r="I10" i="5" s="1"/>
  <c r="I160" i="5" l="1"/>
</calcChain>
</file>

<file path=xl/sharedStrings.xml><?xml version="1.0" encoding="utf-8"?>
<sst xmlns="http://schemas.openxmlformats.org/spreadsheetml/2006/main" count="163" uniqueCount="90">
  <si>
    <t>MUNICIPIO DE QUERÉTARO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</si>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</sst>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1" applyNumberFormat="1" applyFont="1"/>
    <xf numFmtId="0" fontId="3" fillId="0" borderId="0" xfId="0" applyFont="1"/>
    <xf numFmtId="0" fontId="2" fillId="0" borderId="8" xfId="0" applyFont="1" applyBorder="1"/>
    <xf numFmtId="0" fontId="2" fillId="0" borderId="0" xfId="0" applyFont="1" applyBorder="1"/>
    <xf numFmtId="0" fontId="3" fillId="0" borderId="3" xfId="0" applyFont="1" applyBorder="1"/>
    <xf numFmtId="3" fontId="3" fillId="0" borderId="0" xfId="1" applyNumberFormat="1" applyFont="1"/>
    <xf numFmtId="43" fontId="3" fillId="0" borderId="0" xfId="1" applyFont="1"/>
    <xf numFmtId="3" fontId="4" fillId="2" borderId="9" xfId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4" fillId="0" borderId="14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4"/>
    </xf>
    <xf numFmtId="0" fontId="3" fillId="0" borderId="8" xfId="0" applyFont="1" applyBorder="1" applyAlignment="1"/>
    <xf numFmtId="3" fontId="3" fillId="0" borderId="10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6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left" indent="6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left" vertical="center" indent="4"/>
    </xf>
    <xf numFmtId="0" fontId="3" fillId="0" borderId="9" xfId="0" applyFont="1" applyBorder="1" applyAlignment="1"/>
    <xf numFmtId="3" fontId="4" fillId="0" borderId="8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8961</xdr:colOff>
      <xdr:row>1</xdr:row>
      <xdr:rowOff>8966</xdr:rowOff>
    </xdr:from>
    <xdr:to>
      <xdr:col>1</xdr:col>
      <xdr:colOff>1623556</xdr:colOff>
      <xdr:row>5</xdr:row>
      <xdr:rowOff>188259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6" y="188260"/>
          <a:ext cx="1614595" cy="107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view="pageBreakPreview" topLeftCell="A73" zoomScale="90" zoomScaleNormal="85" zoomScaleSheetLayoutView="90" workbookViewId="0">
      <selection activeCell="I85" sqref="I85"/>
    </sheetView>
  </sheetViews>
  <sheetFormatPr baseColWidth="10" defaultColWidth="11.5703125" defaultRowHeight="16.5" x14ac:dyDescent="0.3"/>
  <cols>
    <col min="1" max="1" width="4.5703125" style="3" customWidth="1"/>
    <col min="2" max="2" width="57.85546875" style="3" bestFit="1" customWidth="1"/>
    <col min="3" max="3" width="25" style="3" customWidth="1"/>
    <col min="4" max="8" width="17.7109375" style="7" customWidth="1"/>
    <col min="9" max="9" width="19.28515625" style="7" customWidth="1"/>
    <col min="10" max="16384" width="11.5703125" style="3"/>
  </cols>
  <sheetData>
    <row r="1" spans="1:9" ht="14.45" x14ac:dyDescent="0.3">
      <c r="A1" s="1"/>
      <c r="B1" s="1"/>
      <c r="C1" s="1"/>
      <c r="D1" s="2"/>
      <c r="E1" s="2"/>
      <c r="F1" s="2"/>
      <c r="G1" s="2"/>
      <c r="H1" s="2"/>
      <c r="I1" s="2"/>
    </row>
    <row r="2" spans="1:9" ht="18" x14ac:dyDescent="0.3">
      <c r="A2" s="1"/>
      <c r="B2" s="58" t="s">
        <v>0</v>
      </c>
      <c r="C2" s="58"/>
      <c r="D2" s="58"/>
      <c r="E2" s="58"/>
      <c r="F2" s="58"/>
      <c r="G2" s="58"/>
      <c r="H2" s="58"/>
      <c r="I2" s="58"/>
    </row>
    <row r="3" spans="1:9" ht="18" x14ac:dyDescent="0.3">
      <c r="A3" s="1"/>
      <c r="B3" s="58" t="s">
        <v>1</v>
      </c>
      <c r="C3" s="58"/>
      <c r="D3" s="58"/>
      <c r="E3" s="58"/>
      <c r="F3" s="58"/>
      <c r="G3" s="58"/>
      <c r="H3" s="58"/>
      <c r="I3" s="58"/>
    </row>
    <row r="4" spans="1:9" ht="18" x14ac:dyDescent="0.3">
      <c r="A4" s="1"/>
      <c r="B4" s="58" t="s">
        <v>2</v>
      </c>
      <c r="C4" s="58"/>
      <c r="D4" s="58"/>
      <c r="E4" s="58"/>
      <c r="F4" s="58"/>
      <c r="G4" s="58"/>
      <c r="H4" s="58"/>
      <c r="I4" s="58"/>
    </row>
    <row r="5" spans="1:9" ht="15.6" x14ac:dyDescent="0.3">
      <c r="A5" s="1"/>
      <c r="B5" s="59" t="s">
        <v>89</v>
      </c>
      <c r="C5" s="59"/>
      <c r="D5" s="59"/>
      <c r="E5" s="59"/>
      <c r="F5" s="59"/>
      <c r="G5" s="59"/>
      <c r="H5" s="59"/>
      <c r="I5" s="59"/>
    </row>
    <row r="6" spans="1:9" ht="16.149999999999999" thickBot="1" x14ac:dyDescent="0.35">
      <c r="A6" s="1"/>
      <c r="B6" s="60" t="s">
        <v>3</v>
      </c>
      <c r="C6" s="60"/>
      <c r="D6" s="60"/>
      <c r="E6" s="60"/>
      <c r="F6" s="60"/>
      <c r="G6" s="60"/>
      <c r="H6" s="60"/>
      <c r="I6" s="60"/>
    </row>
    <row r="7" spans="1:9" x14ac:dyDescent="0.3">
      <c r="A7" s="1"/>
      <c r="B7" s="43" t="s">
        <v>4</v>
      </c>
      <c r="C7" s="44"/>
      <c r="D7" s="49" t="s">
        <v>5</v>
      </c>
      <c r="E7" s="50"/>
      <c r="F7" s="50"/>
      <c r="G7" s="50"/>
      <c r="H7" s="51"/>
      <c r="I7" s="55" t="s">
        <v>6</v>
      </c>
    </row>
    <row r="8" spans="1:9" ht="26.25" customHeight="1" thickBot="1" x14ac:dyDescent="0.35">
      <c r="A8" s="1"/>
      <c r="B8" s="45"/>
      <c r="C8" s="46"/>
      <c r="D8" s="52"/>
      <c r="E8" s="53"/>
      <c r="F8" s="53"/>
      <c r="G8" s="53"/>
      <c r="H8" s="54"/>
      <c r="I8" s="56"/>
    </row>
    <row r="9" spans="1:9" ht="33.75" thickBot="1" x14ac:dyDescent="0.35">
      <c r="A9" s="1"/>
      <c r="B9" s="47"/>
      <c r="C9" s="48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57"/>
    </row>
    <row r="10" spans="1:9" ht="14.45" x14ac:dyDescent="0.3">
      <c r="A10" s="1"/>
      <c r="B10" s="10" t="s">
        <v>12</v>
      </c>
      <c r="C10" s="11"/>
      <c r="D10" s="12">
        <f t="shared" ref="D10:I10" si="0">D11+D29+D19+D39+D49+D59+D63+D72+D76</f>
        <v>4531264248.4499989</v>
      </c>
      <c r="E10" s="12">
        <f t="shared" si="0"/>
        <v>823435944.99999928</v>
      </c>
      <c r="F10" s="12">
        <f t="shared" si="0"/>
        <v>5354700193.4499998</v>
      </c>
      <c r="G10" s="12">
        <f t="shared" si="0"/>
        <v>1947595602.8199995</v>
      </c>
      <c r="H10" s="12">
        <f t="shared" si="0"/>
        <v>1657941391.9299998</v>
      </c>
      <c r="I10" s="12">
        <f t="shared" si="0"/>
        <v>3407104590.6299996</v>
      </c>
    </row>
    <row r="11" spans="1:9" ht="14.45" x14ac:dyDescent="0.3">
      <c r="A11" s="1"/>
      <c r="B11" s="13" t="s">
        <v>13</v>
      </c>
      <c r="C11" s="14"/>
      <c r="D11" s="28">
        <f>SUM(D12:D18)</f>
        <v>1203975395.1699991</v>
      </c>
      <c r="E11" s="28">
        <f>SUM(E12:E18)</f>
        <v>-134550278.04000014</v>
      </c>
      <c r="F11" s="28">
        <f>SUM(F12:F18)</f>
        <v>1069425117.1299995</v>
      </c>
      <c r="G11" s="28">
        <f>SUM(G12:G18)</f>
        <v>581506629.31999969</v>
      </c>
      <c r="H11" s="28">
        <f>SUM(H12:H18)</f>
        <v>501023616.70999968</v>
      </c>
      <c r="I11" s="39">
        <f t="shared" ref="I11:I74" si="1">F11-G11</f>
        <v>487918487.80999982</v>
      </c>
    </row>
    <row r="12" spans="1:9" x14ac:dyDescent="0.3">
      <c r="A12" s="1"/>
      <c r="B12" s="17" t="s">
        <v>14</v>
      </c>
      <c r="C12" s="18"/>
      <c r="D12" s="19">
        <v>696824183.66999996</v>
      </c>
      <c r="E12" s="19">
        <v>-84700957.870000124</v>
      </c>
      <c r="F12" s="19">
        <v>612123225.79999971</v>
      </c>
      <c r="G12" s="19">
        <v>346404104.86999977</v>
      </c>
      <c r="H12" s="19">
        <v>346196215.31999981</v>
      </c>
      <c r="I12" s="16">
        <v>265719120.93000007</v>
      </c>
    </row>
    <row r="13" spans="1:9" x14ac:dyDescent="0.3">
      <c r="A13" s="1"/>
      <c r="B13" s="17" t="s">
        <v>15</v>
      </c>
      <c r="C13" s="18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6">
        <v>0</v>
      </c>
    </row>
    <row r="14" spans="1:9" x14ac:dyDescent="0.3">
      <c r="A14" s="1"/>
      <c r="B14" s="17" t="s">
        <v>16</v>
      </c>
      <c r="C14" s="18"/>
      <c r="D14" s="19">
        <v>210018473.84000012</v>
      </c>
      <c r="E14" s="19">
        <v>-5064453.1200000029</v>
      </c>
      <c r="F14" s="19">
        <v>204954020.72000006</v>
      </c>
      <c r="G14" s="19">
        <v>100622747.76999994</v>
      </c>
      <c r="H14" s="19">
        <v>38876863.079999968</v>
      </c>
      <c r="I14" s="19">
        <v>104331272.95000002</v>
      </c>
    </row>
    <row r="15" spans="1:9" x14ac:dyDescent="0.3">
      <c r="A15" s="1"/>
      <c r="B15" s="17" t="s">
        <v>17</v>
      </c>
      <c r="C15" s="18"/>
      <c r="D15" s="19">
        <v>150712548.59999925</v>
      </c>
      <c r="E15" s="19">
        <v>-2706188.6599999988</v>
      </c>
      <c r="F15" s="19">
        <v>148006359.93999988</v>
      </c>
      <c r="G15" s="19">
        <v>83066118.880000144</v>
      </c>
      <c r="H15" s="19">
        <v>64545207.100000039</v>
      </c>
      <c r="I15" s="19">
        <v>64940241.05999995</v>
      </c>
    </row>
    <row r="16" spans="1:9" x14ac:dyDescent="0.3">
      <c r="A16" s="1"/>
      <c r="B16" s="17" t="s">
        <v>18</v>
      </c>
      <c r="C16" s="18"/>
      <c r="D16" s="19">
        <v>139681928.71999973</v>
      </c>
      <c r="E16" s="19">
        <v>-41734748.64000003</v>
      </c>
      <c r="F16" s="19">
        <v>97947180.079999864</v>
      </c>
      <c r="G16" s="19">
        <v>51413657.799999878</v>
      </c>
      <c r="H16" s="19">
        <v>51405331.209999874</v>
      </c>
      <c r="I16" s="19">
        <v>46533522.280000031</v>
      </c>
    </row>
    <row r="17" spans="1:9" ht="14.45" x14ac:dyDescent="0.3">
      <c r="A17" s="1"/>
      <c r="B17" s="17" t="s">
        <v>19</v>
      </c>
      <c r="C17" s="18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6">
        <f t="shared" si="1"/>
        <v>0</v>
      </c>
    </row>
    <row r="18" spans="1:9" x14ac:dyDescent="0.3">
      <c r="A18" s="1"/>
      <c r="B18" s="17" t="s">
        <v>20</v>
      </c>
      <c r="C18" s="18"/>
      <c r="D18" s="19">
        <v>6738260.3400000054</v>
      </c>
      <c r="E18" s="19">
        <v>-343929.75</v>
      </c>
      <c r="F18" s="19">
        <v>6394330.5900000054</v>
      </c>
      <c r="G18" s="19">
        <v>0</v>
      </c>
      <c r="H18" s="19">
        <v>0</v>
      </c>
      <c r="I18" s="19">
        <v>6394330.5900000054</v>
      </c>
    </row>
    <row r="19" spans="1:9" ht="14.45" x14ac:dyDescent="0.3">
      <c r="A19" s="1"/>
      <c r="B19" s="13" t="s">
        <v>21</v>
      </c>
      <c r="C19" s="14"/>
      <c r="D19" s="28">
        <f>SUM(D20:D28)</f>
        <v>201271611.53999999</v>
      </c>
      <c r="E19" s="28">
        <f>SUM(E20:E28)</f>
        <v>7643120.8399999877</v>
      </c>
      <c r="F19" s="28">
        <f>SUM(F20:F28)</f>
        <v>208914732.37999997</v>
      </c>
      <c r="G19" s="28">
        <f>SUM(G20:G28)</f>
        <v>100250854.52999996</v>
      </c>
      <c r="H19" s="28">
        <f>SUM(H20:H28)</f>
        <v>87879743.969999984</v>
      </c>
      <c r="I19" s="39">
        <f>F19-G19</f>
        <v>108663877.85000001</v>
      </c>
    </row>
    <row r="20" spans="1:9" x14ac:dyDescent="0.3">
      <c r="A20" s="1"/>
      <c r="B20" s="17" t="s">
        <v>22</v>
      </c>
      <c r="C20" s="18"/>
      <c r="D20" s="19">
        <v>15511413.459999982</v>
      </c>
      <c r="E20" s="19">
        <v>2253923.5699999994</v>
      </c>
      <c r="F20" s="19">
        <v>17765337.029999994</v>
      </c>
      <c r="G20" s="19">
        <v>6528375.7899999982</v>
      </c>
      <c r="H20" s="19">
        <v>5297658.92</v>
      </c>
      <c r="I20" s="19">
        <v>11236961.239999993</v>
      </c>
    </row>
    <row r="21" spans="1:9" x14ac:dyDescent="0.3">
      <c r="A21" s="1"/>
      <c r="B21" s="17" t="s">
        <v>23</v>
      </c>
      <c r="C21" s="18"/>
      <c r="D21" s="19">
        <v>2229523.4999999995</v>
      </c>
      <c r="E21" s="19">
        <v>8391403.6899999995</v>
      </c>
      <c r="F21" s="19">
        <v>10620927.190000005</v>
      </c>
      <c r="G21" s="19">
        <v>8567827.4400000013</v>
      </c>
      <c r="H21" s="19">
        <v>8403569.5800000019</v>
      </c>
      <c r="I21" s="19">
        <v>2053099.7499999991</v>
      </c>
    </row>
    <row r="22" spans="1:9" x14ac:dyDescent="0.3">
      <c r="A22" s="1"/>
      <c r="B22" s="17" t="s">
        <v>24</v>
      </c>
      <c r="C22" s="18"/>
      <c r="D22" s="19">
        <v>399984</v>
      </c>
      <c r="E22" s="19">
        <v>2404660.9500000002</v>
      </c>
      <c r="F22" s="19">
        <v>2804644.95</v>
      </c>
      <c r="G22" s="19">
        <v>1561833.7800000003</v>
      </c>
      <c r="H22" s="19">
        <v>1123921.78</v>
      </c>
      <c r="I22" s="19">
        <v>1242811.17</v>
      </c>
    </row>
    <row r="23" spans="1:9" x14ac:dyDescent="0.3">
      <c r="A23" s="1"/>
      <c r="B23" s="17" t="s">
        <v>25</v>
      </c>
      <c r="C23" s="18"/>
      <c r="D23" s="19">
        <v>57542498.630000003</v>
      </c>
      <c r="E23" s="19">
        <v>8580283.0499999952</v>
      </c>
      <c r="F23" s="19">
        <v>66122781.679999962</v>
      </c>
      <c r="G23" s="19">
        <v>33717555.839999959</v>
      </c>
      <c r="H23" s="19">
        <v>27438302.209999986</v>
      </c>
      <c r="I23" s="19">
        <v>32405225.840000015</v>
      </c>
    </row>
    <row r="24" spans="1:9" x14ac:dyDescent="0.3">
      <c r="A24" s="1"/>
      <c r="B24" s="17" t="s">
        <v>26</v>
      </c>
      <c r="C24" s="18"/>
      <c r="D24" s="19">
        <v>3770203.49</v>
      </c>
      <c r="E24" s="19">
        <v>1003547.7499999999</v>
      </c>
      <c r="F24" s="19">
        <v>4773751.24</v>
      </c>
      <c r="G24" s="19">
        <v>1859776.6300000001</v>
      </c>
      <c r="H24" s="19">
        <v>1649162.2799999998</v>
      </c>
      <c r="I24" s="19">
        <v>2913974.6099999994</v>
      </c>
    </row>
    <row r="25" spans="1:9" x14ac:dyDescent="0.3">
      <c r="A25" s="1"/>
      <c r="B25" s="17" t="s">
        <v>27</v>
      </c>
      <c r="C25" s="18"/>
      <c r="D25" s="19">
        <v>81914731.179999992</v>
      </c>
      <c r="E25" s="19">
        <v>-26027601.670000006</v>
      </c>
      <c r="F25" s="19">
        <v>55887129.50999999</v>
      </c>
      <c r="G25" s="19">
        <v>36040813.960000001</v>
      </c>
      <c r="H25" s="19">
        <v>34421692.270000011</v>
      </c>
      <c r="I25" s="19">
        <v>19846315.549999993</v>
      </c>
    </row>
    <row r="26" spans="1:9" x14ac:dyDescent="0.3">
      <c r="A26" s="1"/>
      <c r="B26" s="17" t="s">
        <v>28</v>
      </c>
      <c r="C26" s="18"/>
      <c r="D26" s="19">
        <v>17623669.27</v>
      </c>
      <c r="E26" s="19">
        <v>3736013.5999999996</v>
      </c>
      <c r="F26" s="19">
        <v>21359682.870000012</v>
      </c>
      <c r="G26" s="19">
        <v>2820883.4200000004</v>
      </c>
      <c r="H26" s="19">
        <v>2274536.2500000005</v>
      </c>
      <c r="I26" s="19">
        <v>18538799.449999999</v>
      </c>
    </row>
    <row r="27" spans="1:9" x14ac:dyDescent="0.3">
      <c r="A27" s="1"/>
      <c r="B27" s="17" t="s">
        <v>29</v>
      </c>
      <c r="C27" s="18"/>
      <c r="D27" s="19">
        <v>213500</v>
      </c>
      <c r="E27" s="19">
        <v>-41616.619999999995</v>
      </c>
      <c r="F27" s="19">
        <v>171883.38</v>
      </c>
      <c r="G27" s="19">
        <v>125523.6</v>
      </c>
      <c r="H27" s="19">
        <v>125523.6</v>
      </c>
      <c r="I27" s="19">
        <v>46359.78</v>
      </c>
    </row>
    <row r="28" spans="1:9" x14ac:dyDescent="0.3">
      <c r="A28" s="1"/>
      <c r="B28" s="17" t="s">
        <v>30</v>
      </c>
      <c r="C28" s="18"/>
      <c r="D28" s="19">
        <v>22066088.00999999</v>
      </c>
      <c r="E28" s="19">
        <v>7342506.5200000033</v>
      </c>
      <c r="F28" s="19">
        <v>29408594.52999999</v>
      </c>
      <c r="G28" s="19">
        <v>9028264.0699999984</v>
      </c>
      <c r="H28" s="19">
        <v>7145377.0799999973</v>
      </c>
      <c r="I28" s="19">
        <v>20380330.460000001</v>
      </c>
    </row>
    <row r="29" spans="1:9" ht="14.45" x14ac:dyDescent="0.3">
      <c r="A29" s="1"/>
      <c r="B29" s="13" t="s">
        <v>31</v>
      </c>
      <c r="C29" s="14"/>
      <c r="D29" s="28">
        <f>SUM(D30:D38)</f>
        <v>966514992.71000016</v>
      </c>
      <c r="E29" s="28">
        <f>SUM(E30:E38)</f>
        <v>310734095.28999996</v>
      </c>
      <c r="F29" s="28">
        <f>SUM(F30:F38)</f>
        <v>1277249088.0000005</v>
      </c>
      <c r="G29" s="28">
        <f>SUM(G30:G38)</f>
        <v>611425144.0999999</v>
      </c>
      <c r="H29" s="28">
        <f>SUM(H30:H38)</f>
        <v>499562531.75999999</v>
      </c>
      <c r="I29" s="39">
        <f t="shared" si="1"/>
        <v>665823943.90000057</v>
      </c>
    </row>
    <row r="30" spans="1:9" x14ac:dyDescent="0.3">
      <c r="A30" s="1"/>
      <c r="B30" s="17" t="s">
        <v>32</v>
      </c>
      <c r="C30" s="18"/>
      <c r="D30" s="19">
        <v>222824738.91999996</v>
      </c>
      <c r="E30" s="19">
        <v>-72560628.890000135</v>
      </c>
      <c r="F30" s="19">
        <v>150264110.0300003</v>
      </c>
      <c r="G30" s="19">
        <v>76933183.070000067</v>
      </c>
      <c r="H30" s="19">
        <v>58301130.37000002</v>
      </c>
      <c r="I30" s="19">
        <v>73330926.95999983</v>
      </c>
    </row>
    <row r="31" spans="1:9" x14ac:dyDescent="0.3">
      <c r="A31" s="1"/>
      <c r="B31" s="17" t="s">
        <v>33</v>
      </c>
      <c r="C31" s="18"/>
      <c r="D31" s="19">
        <v>41939055.199999958</v>
      </c>
      <c r="E31" s="19">
        <v>-566211.15000000386</v>
      </c>
      <c r="F31" s="19">
        <v>41372844.050000019</v>
      </c>
      <c r="G31" s="19">
        <v>25173865.300000012</v>
      </c>
      <c r="H31" s="19">
        <v>24300845.580000013</v>
      </c>
      <c r="I31" s="19">
        <v>16198978.750000004</v>
      </c>
    </row>
    <row r="32" spans="1:9" x14ac:dyDescent="0.3">
      <c r="A32" s="1"/>
      <c r="B32" s="17" t="s">
        <v>34</v>
      </c>
      <c r="C32" s="18"/>
      <c r="D32" s="19">
        <v>294000740.51000005</v>
      </c>
      <c r="E32" s="19">
        <v>142069329.93000004</v>
      </c>
      <c r="F32" s="19">
        <v>436070070.44000012</v>
      </c>
      <c r="G32" s="19">
        <v>162522626.80999997</v>
      </c>
      <c r="H32" s="19">
        <v>139965901.2400001</v>
      </c>
      <c r="I32" s="19">
        <v>273547443.62999994</v>
      </c>
    </row>
    <row r="33" spans="1:9" x14ac:dyDescent="0.3">
      <c r="A33" s="1"/>
      <c r="B33" s="17" t="s">
        <v>35</v>
      </c>
      <c r="C33" s="18"/>
      <c r="D33" s="19">
        <v>30500161.320000004</v>
      </c>
      <c r="E33" s="19">
        <v>3348014.3099999991</v>
      </c>
      <c r="F33" s="19">
        <v>33848175.62999998</v>
      </c>
      <c r="G33" s="19">
        <v>29496168.569999974</v>
      </c>
      <c r="H33" s="19">
        <v>29152046.969999973</v>
      </c>
      <c r="I33" s="19">
        <v>4352007.0599999968</v>
      </c>
    </row>
    <row r="34" spans="1:9" x14ac:dyDescent="0.3">
      <c r="A34" s="1"/>
      <c r="B34" s="17" t="s">
        <v>36</v>
      </c>
      <c r="C34" s="18"/>
      <c r="D34" s="19">
        <v>271226993.45999998</v>
      </c>
      <c r="E34" s="19">
        <v>79041589.51000002</v>
      </c>
      <c r="F34" s="19">
        <v>350268582.97000003</v>
      </c>
      <c r="G34" s="19">
        <v>170243345.89999998</v>
      </c>
      <c r="H34" s="19">
        <v>110690963.75999996</v>
      </c>
      <c r="I34" s="19">
        <v>180025237.07000002</v>
      </c>
    </row>
    <row r="35" spans="1:9" x14ac:dyDescent="0.3">
      <c r="A35" s="1"/>
      <c r="B35" s="17" t="s">
        <v>37</v>
      </c>
      <c r="C35" s="18"/>
      <c r="D35" s="19">
        <v>44665109.400000006</v>
      </c>
      <c r="E35" s="19">
        <v>23434192.120000001</v>
      </c>
      <c r="F35" s="19">
        <v>68099301.519999996</v>
      </c>
      <c r="G35" s="19">
        <v>29967229.119999997</v>
      </c>
      <c r="H35" s="19">
        <v>28083895.829999998</v>
      </c>
      <c r="I35" s="19">
        <v>38132072.399999999</v>
      </c>
    </row>
    <row r="36" spans="1:9" x14ac:dyDescent="0.3">
      <c r="A36" s="1"/>
      <c r="B36" s="17" t="s">
        <v>38</v>
      </c>
      <c r="C36" s="18"/>
      <c r="D36" s="19">
        <v>198000</v>
      </c>
      <c r="E36" s="19">
        <v>1462053.7199999997</v>
      </c>
      <c r="F36" s="19">
        <v>1660053.7199999997</v>
      </c>
      <c r="G36" s="19">
        <v>989292.33000000007</v>
      </c>
      <c r="H36" s="19">
        <v>811026.61000000022</v>
      </c>
      <c r="I36" s="19">
        <v>670761.3899999999</v>
      </c>
    </row>
    <row r="37" spans="1:9" x14ac:dyDescent="0.3">
      <c r="A37" s="1"/>
      <c r="B37" s="17" t="s">
        <v>39</v>
      </c>
      <c r="C37" s="18"/>
      <c r="D37" s="19">
        <v>23648500</v>
      </c>
      <c r="E37" s="19">
        <v>111520399.52999999</v>
      </c>
      <c r="F37" s="19">
        <v>135168899.53</v>
      </c>
      <c r="G37" s="19">
        <v>66711837.68999999</v>
      </c>
      <c r="H37" s="19">
        <v>63872361.019999996</v>
      </c>
      <c r="I37" s="19">
        <v>68457061.840000004</v>
      </c>
    </row>
    <row r="38" spans="1:9" x14ac:dyDescent="0.3">
      <c r="A38" s="1"/>
      <c r="B38" s="17" t="s">
        <v>40</v>
      </c>
      <c r="C38" s="18"/>
      <c r="D38" s="19">
        <v>37511693.900000043</v>
      </c>
      <c r="E38" s="19">
        <v>22985356.210000027</v>
      </c>
      <c r="F38" s="19">
        <v>60497050.110000014</v>
      </c>
      <c r="G38" s="19">
        <v>49387595.309999935</v>
      </c>
      <c r="H38" s="19">
        <v>44384360.379999943</v>
      </c>
      <c r="I38" s="19">
        <v>11109454.800000016</v>
      </c>
    </row>
    <row r="39" spans="1:9" ht="14.45" x14ac:dyDescent="0.3">
      <c r="A39" s="1"/>
      <c r="B39" s="63" t="s">
        <v>41</v>
      </c>
      <c r="C39" s="64"/>
      <c r="D39" s="28">
        <f>SUM(D40:D48)</f>
        <v>405708547.06000006</v>
      </c>
      <c r="E39" s="28">
        <f>SUM(E40:E48)</f>
        <v>-4471497.1899999715</v>
      </c>
      <c r="F39" s="28">
        <f>SUM(F40:F48)</f>
        <v>401237049.87</v>
      </c>
      <c r="G39" s="28">
        <f>SUM(G40:G48)</f>
        <v>213085161.93999997</v>
      </c>
      <c r="H39" s="28">
        <f>SUM(H40:H48)</f>
        <v>190892143.94</v>
      </c>
      <c r="I39" s="39">
        <f t="shared" si="1"/>
        <v>188151887.93000004</v>
      </c>
    </row>
    <row r="40" spans="1:9" x14ac:dyDescent="0.3">
      <c r="A40" s="1"/>
      <c r="B40" s="17" t="s">
        <v>42</v>
      </c>
      <c r="C40" s="18"/>
      <c r="D40" s="19">
        <v>198373399.96000004</v>
      </c>
      <c r="E40" s="19">
        <v>21467300.850000013</v>
      </c>
      <c r="F40" s="19">
        <v>219840700.81000003</v>
      </c>
      <c r="G40" s="19">
        <v>119824405.82999998</v>
      </c>
      <c r="H40" s="19">
        <v>114437549.09999996</v>
      </c>
      <c r="I40" s="19">
        <v>100016294.97999996</v>
      </c>
    </row>
    <row r="41" spans="1:9" x14ac:dyDescent="0.3">
      <c r="A41" s="1"/>
      <c r="B41" s="17" t="s">
        <v>43</v>
      </c>
      <c r="C41" s="18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x14ac:dyDescent="0.3">
      <c r="A42" s="1"/>
      <c r="B42" s="17" t="s">
        <v>44</v>
      </c>
      <c r="C42" s="18"/>
      <c r="D42" s="19">
        <v>2000000</v>
      </c>
      <c r="E42" s="19">
        <v>4079100</v>
      </c>
      <c r="F42" s="19">
        <v>6079100</v>
      </c>
      <c r="G42" s="19">
        <v>2247646.7999999998</v>
      </c>
      <c r="H42" s="19">
        <v>2235200</v>
      </c>
      <c r="I42" s="19">
        <v>3831453.2</v>
      </c>
    </row>
    <row r="43" spans="1:9" x14ac:dyDescent="0.3">
      <c r="A43" s="1"/>
      <c r="B43" s="17" t="s">
        <v>45</v>
      </c>
      <c r="C43" s="18"/>
      <c r="D43" s="19">
        <v>72272943.099999994</v>
      </c>
      <c r="E43" s="19">
        <v>-31560853.409999996</v>
      </c>
      <c r="F43" s="19">
        <v>40712089.689999998</v>
      </c>
      <c r="G43" s="19">
        <v>26206049.369999997</v>
      </c>
      <c r="H43" s="19">
        <v>20466528.920000002</v>
      </c>
      <c r="I43" s="19">
        <v>14506040.32</v>
      </c>
    </row>
    <row r="44" spans="1:9" x14ac:dyDescent="0.3">
      <c r="A44" s="1"/>
      <c r="B44" s="17" t="s">
        <v>46</v>
      </c>
      <c r="C44" s="18"/>
      <c r="D44" s="19">
        <v>133062204</v>
      </c>
      <c r="E44" s="19">
        <v>1542955.3700000122</v>
      </c>
      <c r="F44" s="19">
        <v>134605159.37</v>
      </c>
      <c r="G44" s="19">
        <v>64807059.939999998</v>
      </c>
      <c r="H44" s="19">
        <v>53752865.920000002</v>
      </c>
      <c r="I44" s="19">
        <v>69798099.429999992</v>
      </c>
    </row>
    <row r="45" spans="1:9" x14ac:dyDescent="0.3">
      <c r="A45" s="1"/>
      <c r="B45" s="17" t="s">
        <v>47</v>
      </c>
      <c r="C45" s="18"/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4.45" x14ac:dyDescent="0.3">
      <c r="A46" s="1"/>
      <c r="B46" s="17" t="s">
        <v>48</v>
      </c>
      <c r="C46" s="18"/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ht="14.45" x14ac:dyDescent="0.3">
      <c r="A47" s="1"/>
      <c r="B47" s="17" t="s">
        <v>49</v>
      </c>
      <c r="C47" s="18"/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</row>
    <row r="48" spans="1:9" ht="14.45" x14ac:dyDescent="0.3">
      <c r="A48" s="1"/>
      <c r="B48" s="17" t="s">
        <v>50</v>
      </c>
      <c r="C48" s="18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</row>
    <row r="49" spans="1:9" ht="14.45" x14ac:dyDescent="0.3">
      <c r="A49" s="1"/>
      <c r="B49" s="13" t="s">
        <v>51</v>
      </c>
      <c r="C49" s="14"/>
      <c r="D49" s="28">
        <f>SUM(D50:D58)</f>
        <v>94971234</v>
      </c>
      <c r="E49" s="28">
        <f>SUM(E50:E58)</f>
        <v>69905619.109999985</v>
      </c>
      <c r="F49" s="28">
        <f>SUM(F50:F58)</f>
        <v>164876853.11000001</v>
      </c>
      <c r="G49" s="28">
        <f>SUM(G50:G58)</f>
        <v>42019949.499999993</v>
      </c>
      <c r="H49" s="28">
        <f>SUM(H50:H58)</f>
        <v>37885931.979999997</v>
      </c>
      <c r="I49" s="39">
        <f t="shared" si="1"/>
        <v>122856903.61000001</v>
      </c>
    </row>
    <row r="50" spans="1:9" x14ac:dyDescent="0.3">
      <c r="A50" s="1"/>
      <c r="B50" s="17" t="s">
        <v>52</v>
      </c>
      <c r="C50" s="18"/>
      <c r="D50" s="19">
        <v>7440800</v>
      </c>
      <c r="E50" s="19">
        <v>9940494.5799999982</v>
      </c>
      <c r="F50" s="19">
        <v>17381294.579999998</v>
      </c>
      <c r="G50" s="19">
        <v>6293560.5699999984</v>
      </c>
      <c r="H50" s="19">
        <v>3596669.0399999991</v>
      </c>
      <c r="I50" s="19">
        <v>11087734.009999998</v>
      </c>
    </row>
    <row r="51" spans="1:9" x14ac:dyDescent="0.3">
      <c r="A51" s="1"/>
      <c r="B51" s="17" t="s">
        <v>53</v>
      </c>
      <c r="C51" s="18"/>
      <c r="D51" s="19">
        <v>85459034</v>
      </c>
      <c r="E51" s="19">
        <v>-79175199.530000031</v>
      </c>
      <c r="F51" s="19">
        <v>6283834.469999996</v>
      </c>
      <c r="G51" s="19">
        <v>760735.13</v>
      </c>
      <c r="H51" s="19">
        <v>506043.84999999992</v>
      </c>
      <c r="I51" s="19">
        <v>5523099.3400000008</v>
      </c>
    </row>
    <row r="52" spans="1:9" x14ac:dyDescent="0.3">
      <c r="A52" s="1"/>
      <c r="B52" s="17" t="s">
        <v>54</v>
      </c>
      <c r="C52" s="18"/>
      <c r="D52" s="19">
        <v>0</v>
      </c>
      <c r="E52" s="19">
        <v>283995</v>
      </c>
      <c r="F52" s="19">
        <v>283995</v>
      </c>
      <c r="G52" s="19">
        <v>0</v>
      </c>
      <c r="H52" s="19">
        <v>0</v>
      </c>
      <c r="I52" s="19">
        <v>283995</v>
      </c>
    </row>
    <row r="53" spans="1:9" x14ac:dyDescent="0.3">
      <c r="A53" s="1"/>
      <c r="B53" s="17" t="s">
        <v>55</v>
      </c>
      <c r="C53" s="18"/>
      <c r="D53" s="19">
        <v>0</v>
      </c>
      <c r="E53" s="19">
        <v>104738422.60000002</v>
      </c>
      <c r="F53" s="19">
        <v>104738422.60000002</v>
      </c>
      <c r="G53" s="19">
        <v>32319434</v>
      </c>
      <c r="H53" s="19">
        <v>32319434</v>
      </c>
      <c r="I53" s="19">
        <v>72418988.600000009</v>
      </c>
    </row>
    <row r="54" spans="1:9" x14ac:dyDescent="0.3">
      <c r="A54" s="1"/>
      <c r="B54" s="17" t="s">
        <v>56</v>
      </c>
      <c r="C54" s="18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</row>
    <row r="55" spans="1:9" x14ac:dyDescent="0.3">
      <c r="A55" s="1"/>
      <c r="B55" s="17" t="s">
        <v>57</v>
      </c>
      <c r="C55" s="18"/>
      <c r="D55" s="19">
        <v>2071400</v>
      </c>
      <c r="E55" s="19">
        <v>24367329.969999995</v>
      </c>
      <c r="F55" s="19">
        <v>26438729.969999995</v>
      </c>
      <c r="G55" s="19">
        <v>2470367.2400000002</v>
      </c>
      <c r="H55" s="19">
        <v>1379739.4400000002</v>
      </c>
      <c r="I55" s="19">
        <v>23968362.729999997</v>
      </c>
    </row>
    <row r="56" spans="1:9" x14ac:dyDescent="0.3">
      <c r="A56" s="1"/>
      <c r="B56" s="17" t="s">
        <v>58</v>
      </c>
      <c r="C56" s="18"/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</row>
    <row r="57" spans="1:9" x14ac:dyDescent="0.3">
      <c r="A57" s="1"/>
      <c r="B57" s="17" t="s">
        <v>59</v>
      </c>
      <c r="C57" s="18"/>
      <c r="D57" s="19">
        <v>0</v>
      </c>
      <c r="E57" s="19">
        <v>5919.65</v>
      </c>
      <c r="F57" s="19">
        <v>5919.65</v>
      </c>
      <c r="G57" s="19">
        <v>5919.65</v>
      </c>
      <c r="H57" s="19">
        <v>5919.65</v>
      </c>
      <c r="I57" s="19">
        <v>0</v>
      </c>
    </row>
    <row r="58" spans="1:9" x14ac:dyDescent="0.3">
      <c r="A58" s="1"/>
      <c r="B58" s="17" t="s">
        <v>60</v>
      </c>
      <c r="C58" s="18"/>
      <c r="D58" s="19">
        <v>0</v>
      </c>
      <c r="E58" s="19">
        <v>9744656.8399999999</v>
      </c>
      <c r="F58" s="19">
        <v>9744656.8399999999</v>
      </c>
      <c r="G58" s="19">
        <v>169932.91</v>
      </c>
      <c r="H58" s="19">
        <v>78126</v>
      </c>
      <c r="I58" s="19">
        <v>9574723.9299999997</v>
      </c>
    </row>
    <row r="59" spans="1:9" x14ac:dyDescent="0.3">
      <c r="A59" s="1"/>
      <c r="B59" s="13" t="s">
        <v>61</v>
      </c>
      <c r="C59" s="14"/>
      <c r="D59" s="28">
        <f>SUM(D60:D62)</f>
        <v>1658822467.97</v>
      </c>
      <c r="E59" s="28">
        <f>SUM(E60:E62)</f>
        <v>428322447.81999964</v>
      </c>
      <c r="F59" s="28">
        <f>SUM(F60:F62)</f>
        <v>2087144915.7899995</v>
      </c>
      <c r="G59" s="28">
        <f>SUM(G60:G62)</f>
        <v>301557579.38</v>
      </c>
      <c r="H59" s="28">
        <f>SUM(H60:H62)</f>
        <v>287142882.40000004</v>
      </c>
      <c r="I59" s="39">
        <f t="shared" si="1"/>
        <v>1785587336.4099994</v>
      </c>
    </row>
    <row r="60" spans="1:9" x14ac:dyDescent="0.3">
      <c r="A60" s="1"/>
      <c r="B60" s="17" t="s">
        <v>62</v>
      </c>
      <c r="C60" s="18"/>
      <c r="D60" s="19">
        <v>1658822467.97</v>
      </c>
      <c r="E60" s="19">
        <v>385283903.78999966</v>
      </c>
      <c r="F60" s="19">
        <v>2044106371.7599995</v>
      </c>
      <c r="G60" s="19">
        <v>297421393.71999997</v>
      </c>
      <c r="H60" s="19">
        <v>283006696.74000001</v>
      </c>
      <c r="I60" s="19">
        <v>1746684978.0400012</v>
      </c>
    </row>
    <row r="61" spans="1:9" x14ac:dyDescent="0.3">
      <c r="A61" s="1"/>
      <c r="B61" s="17" t="s">
        <v>63</v>
      </c>
      <c r="C61" s="18"/>
      <c r="D61" s="19">
        <v>0</v>
      </c>
      <c r="E61" s="19">
        <v>43038544.029999994</v>
      </c>
      <c r="F61" s="19">
        <v>43038544.029999994</v>
      </c>
      <c r="G61" s="19">
        <v>4136185.6600000006</v>
      </c>
      <c r="H61" s="19">
        <v>4136185.6600000006</v>
      </c>
      <c r="I61" s="19">
        <v>38902358.369999997</v>
      </c>
    </row>
    <row r="62" spans="1:9" ht="14.45" x14ac:dyDescent="0.3">
      <c r="A62" s="1"/>
      <c r="B62" s="17" t="s">
        <v>64</v>
      </c>
      <c r="C62" s="18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</row>
    <row r="63" spans="1:9" ht="14.45" x14ac:dyDescent="0.3">
      <c r="A63" s="1"/>
      <c r="B63" s="13" t="s">
        <v>65</v>
      </c>
      <c r="C63" s="14"/>
      <c r="D63" s="28">
        <f>SUM(D64:D71)</f>
        <v>0</v>
      </c>
      <c r="E63" s="28">
        <f>SUM(E64:E71)</f>
        <v>0</v>
      </c>
      <c r="F63" s="28">
        <f>SUM(F64:F71)</f>
        <v>0</v>
      </c>
      <c r="G63" s="28">
        <f>SUM(G64:G71)</f>
        <v>0</v>
      </c>
      <c r="H63" s="28">
        <f>SUM(H64:H71)</f>
        <v>0</v>
      </c>
      <c r="I63" s="39">
        <f t="shared" si="1"/>
        <v>0</v>
      </c>
    </row>
    <row r="64" spans="1:9" ht="14.45" x14ac:dyDescent="0.3">
      <c r="A64" s="1"/>
      <c r="B64" s="17" t="s">
        <v>66</v>
      </c>
      <c r="C64" s="18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6">
        <f t="shared" si="1"/>
        <v>0</v>
      </c>
    </row>
    <row r="65" spans="1:9" ht="14.45" x14ac:dyDescent="0.3">
      <c r="A65" s="1"/>
      <c r="B65" s="17" t="s">
        <v>67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6">
        <f t="shared" si="1"/>
        <v>0</v>
      </c>
    </row>
    <row r="66" spans="1:9" x14ac:dyDescent="0.3">
      <c r="A66" s="1"/>
      <c r="B66" s="17" t="s">
        <v>68</v>
      </c>
      <c r="C66" s="18"/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6">
        <f t="shared" si="1"/>
        <v>0</v>
      </c>
    </row>
    <row r="67" spans="1:9" x14ac:dyDescent="0.3">
      <c r="A67" s="1"/>
      <c r="B67" s="17" t="s">
        <v>69</v>
      </c>
      <c r="C67" s="18"/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6">
        <f t="shared" si="1"/>
        <v>0</v>
      </c>
    </row>
    <row r="68" spans="1:9" x14ac:dyDescent="0.3">
      <c r="A68" s="1"/>
      <c r="B68" s="17" t="s">
        <v>70</v>
      </c>
      <c r="C68" s="18"/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6">
        <f t="shared" si="1"/>
        <v>0</v>
      </c>
    </row>
    <row r="69" spans="1:9" ht="14.45" x14ac:dyDescent="0.3">
      <c r="A69" s="1"/>
      <c r="B69" s="20" t="s">
        <v>71</v>
      </c>
      <c r="C69" s="18"/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6">
        <f t="shared" si="1"/>
        <v>0</v>
      </c>
    </row>
    <row r="70" spans="1:9" ht="14.45" x14ac:dyDescent="0.3">
      <c r="A70" s="1"/>
      <c r="B70" s="17" t="s">
        <v>72</v>
      </c>
      <c r="C70" s="18"/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6">
        <f t="shared" si="1"/>
        <v>0</v>
      </c>
    </row>
    <row r="71" spans="1:9" ht="14.45" x14ac:dyDescent="0.3">
      <c r="A71" s="1"/>
      <c r="B71" s="17" t="s">
        <v>73</v>
      </c>
      <c r="C71" s="18"/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6">
        <f>F71-G71</f>
        <v>0</v>
      </c>
    </row>
    <row r="72" spans="1:9" ht="14.45" x14ac:dyDescent="0.3">
      <c r="A72" s="1"/>
      <c r="B72" s="13" t="s">
        <v>74</v>
      </c>
      <c r="C72" s="14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>F72-G72</f>
        <v>0</v>
      </c>
    </row>
    <row r="73" spans="1:9" ht="14.45" x14ac:dyDescent="0.3">
      <c r="A73" s="1"/>
      <c r="B73" s="17" t="s">
        <v>75</v>
      </c>
      <c r="C73" s="18"/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6">
        <f t="shared" si="1"/>
        <v>0</v>
      </c>
    </row>
    <row r="74" spans="1:9" ht="14.45" x14ac:dyDescent="0.3">
      <c r="A74" s="1"/>
      <c r="B74" s="17" t="s">
        <v>76</v>
      </c>
      <c r="C74" s="18"/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6">
        <f t="shared" si="1"/>
        <v>0</v>
      </c>
    </row>
    <row r="75" spans="1:9" ht="14.45" x14ac:dyDescent="0.3">
      <c r="A75" s="1"/>
      <c r="B75" s="17" t="s">
        <v>77</v>
      </c>
      <c r="C75" s="18"/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6">
        <f t="shared" ref="I75:I82" si="2">F75-G75</f>
        <v>0</v>
      </c>
    </row>
    <row r="76" spans="1:9" x14ac:dyDescent="0.3">
      <c r="A76" s="1"/>
      <c r="B76" s="13" t="s">
        <v>78</v>
      </c>
      <c r="C76" s="14"/>
      <c r="D76" s="28">
        <f>SUM(D77:D83)</f>
        <v>0</v>
      </c>
      <c r="E76" s="28">
        <f t="shared" ref="E76:H76" si="3">SUM(E77:E83)</f>
        <v>145852437.16999984</v>
      </c>
      <c r="F76" s="28">
        <f t="shared" si="3"/>
        <v>145852437.16999984</v>
      </c>
      <c r="G76" s="28">
        <f t="shared" si="3"/>
        <v>97750284.049999997</v>
      </c>
      <c r="H76" s="28">
        <f t="shared" si="3"/>
        <v>53554541.169999994</v>
      </c>
      <c r="I76" s="39">
        <f t="shared" si="2"/>
        <v>48102153.119999841</v>
      </c>
    </row>
    <row r="77" spans="1:9" x14ac:dyDescent="0.3">
      <c r="A77" s="1"/>
      <c r="B77" s="17" t="s">
        <v>79</v>
      </c>
      <c r="C77" s="18"/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6">
        <f t="shared" si="2"/>
        <v>0</v>
      </c>
    </row>
    <row r="78" spans="1:9" x14ac:dyDescent="0.3">
      <c r="A78" s="1"/>
      <c r="B78" s="17" t="s">
        <v>80</v>
      </c>
      <c r="C78" s="18"/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6">
        <f t="shared" si="2"/>
        <v>0</v>
      </c>
    </row>
    <row r="79" spans="1:9" x14ac:dyDescent="0.3">
      <c r="A79" s="1"/>
      <c r="B79" s="17" t="s">
        <v>81</v>
      </c>
      <c r="C79" s="18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6">
        <f t="shared" si="2"/>
        <v>0</v>
      </c>
    </row>
    <row r="80" spans="1:9" x14ac:dyDescent="0.3">
      <c r="A80" s="1"/>
      <c r="B80" s="17" t="s">
        <v>82</v>
      </c>
      <c r="C80" s="18"/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6">
        <f t="shared" si="2"/>
        <v>0</v>
      </c>
    </row>
    <row r="81" spans="1:9" ht="14.45" x14ac:dyDescent="0.3">
      <c r="A81" s="1"/>
      <c r="B81" s="17" t="s">
        <v>83</v>
      </c>
      <c r="C81" s="18"/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6">
        <f t="shared" si="2"/>
        <v>0</v>
      </c>
    </row>
    <row r="82" spans="1:9" x14ac:dyDescent="0.3">
      <c r="A82" s="1"/>
      <c r="B82" s="17" t="s">
        <v>84</v>
      </c>
      <c r="C82" s="18"/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6">
        <f t="shared" si="2"/>
        <v>0</v>
      </c>
    </row>
    <row r="83" spans="1:9" ht="17.25" thickBot="1" x14ac:dyDescent="0.35">
      <c r="A83" s="1"/>
      <c r="B83" s="37" t="s">
        <v>85</v>
      </c>
      <c r="C83" s="38"/>
      <c r="D83" s="19">
        <v>0</v>
      </c>
      <c r="E83" s="19">
        <v>145852437.16999984</v>
      </c>
      <c r="F83" s="19">
        <v>145852437.16999984</v>
      </c>
      <c r="G83" s="19">
        <v>97750284.049999997</v>
      </c>
      <c r="H83" s="19">
        <v>53554541.169999994</v>
      </c>
      <c r="I83" s="19">
        <v>48102153.119999975</v>
      </c>
    </row>
    <row r="84" spans="1:9" x14ac:dyDescent="0.3">
      <c r="A84" s="1"/>
      <c r="B84" s="40"/>
      <c r="C84" s="41"/>
      <c r="D84" s="42"/>
      <c r="E84" s="42"/>
      <c r="F84" s="42"/>
      <c r="G84" s="42"/>
      <c r="H84" s="42"/>
      <c r="I84" s="42"/>
    </row>
    <row r="85" spans="1:9" ht="14.45" x14ac:dyDescent="0.3">
      <c r="A85" s="1"/>
      <c r="B85" s="21" t="s">
        <v>86</v>
      </c>
      <c r="C85" s="14"/>
      <c r="D85" s="39">
        <f>D86+D94+D104+D114+D124+D134+D147+D151+D138</f>
        <v>632832325.00999999</v>
      </c>
      <c r="E85" s="39">
        <f t="shared" ref="E85:H85" si="4">E86+E94+E104+E114+E124+E134+E147+E151+E138</f>
        <v>120283149.55000001</v>
      </c>
      <c r="F85" s="39">
        <f t="shared" si="4"/>
        <v>753115474.56000006</v>
      </c>
      <c r="G85" s="39">
        <f t="shared" si="4"/>
        <v>261271439.72999999</v>
      </c>
      <c r="H85" s="39">
        <f t="shared" si="4"/>
        <v>217852382.62999997</v>
      </c>
      <c r="I85" s="28">
        <f t="shared" ref="I85" si="5">I86+I94+I104+I114+I124+I134+I147+I151+I138</f>
        <v>491844034.82999998</v>
      </c>
    </row>
    <row r="86" spans="1:9" ht="14.45" x14ac:dyDescent="0.3">
      <c r="A86" s="1"/>
      <c r="B86" s="13" t="s">
        <v>13</v>
      </c>
      <c r="C86" s="14"/>
      <c r="D86" s="28">
        <f>SUM(D87:D93)</f>
        <v>532149020.71999997</v>
      </c>
      <c r="E86" s="28">
        <f t="shared" ref="E86:H86" si="6">SUM(E87:E93)</f>
        <v>-80575934.719999999</v>
      </c>
      <c r="F86" s="28">
        <f t="shared" si="6"/>
        <v>451573086</v>
      </c>
      <c r="G86" s="28">
        <f t="shared" si="6"/>
        <v>213455304.91999999</v>
      </c>
      <c r="H86" s="28">
        <f t="shared" si="6"/>
        <v>172888379.75</v>
      </c>
      <c r="I86" s="28">
        <f t="shared" ref="I86" si="7">SUM(I87:I93)</f>
        <v>238117781.07999995</v>
      </c>
    </row>
    <row r="87" spans="1:9" x14ac:dyDescent="0.3">
      <c r="A87" s="1"/>
      <c r="B87" s="17" t="s">
        <v>14</v>
      </c>
      <c r="C87" s="18"/>
      <c r="D87" s="19">
        <v>341454352.49000001</v>
      </c>
      <c r="E87" s="19">
        <v>-52685447.400000013</v>
      </c>
      <c r="F87" s="19">
        <v>288768905.09000003</v>
      </c>
      <c r="G87" s="19">
        <v>129409193.21000001</v>
      </c>
      <c r="H87" s="19">
        <v>129409193.21000001</v>
      </c>
      <c r="I87" s="19">
        <v>159359711.87999997</v>
      </c>
    </row>
    <row r="88" spans="1:9" x14ac:dyDescent="0.3">
      <c r="A88" s="1"/>
      <c r="B88" s="17" t="s">
        <v>15</v>
      </c>
      <c r="C88" s="18"/>
      <c r="D88" s="19">
        <v>0</v>
      </c>
      <c r="E88" s="19">
        <v>0.2</v>
      </c>
      <c r="F88" s="19">
        <v>0.2</v>
      </c>
      <c r="G88" s="19">
        <v>0</v>
      </c>
      <c r="H88" s="19">
        <v>0</v>
      </c>
      <c r="I88" s="19">
        <v>0.2</v>
      </c>
    </row>
    <row r="89" spans="1:9" x14ac:dyDescent="0.3">
      <c r="A89" s="1"/>
      <c r="B89" s="22" t="s">
        <v>16</v>
      </c>
      <c r="C89" s="18"/>
      <c r="D89" s="19">
        <v>97040471.020000011</v>
      </c>
      <c r="E89" s="19">
        <v>-10501598.290000001</v>
      </c>
      <c r="F89" s="19">
        <v>86538872.729999989</v>
      </c>
      <c r="G89" s="19">
        <v>45486143.679999985</v>
      </c>
      <c r="H89" s="19">
        <v>12363520.479999999</v>
      </c>
      <c r="I89" s="19">
        <v>41052729.050000012</v>
      </c>
    </row>
    <row r="90" spans="1:9" x14ac:dyDescent="0.3">
      <c r="A90" s="1"/>
      <c r="B90" s="22" t="s">
        <v>17</v>
      </c>
      <c r="C90" s="18"/>
      <c r="D90" s="19">
        <v>78572391.670000032</v>
      </c>
      <c r="E90" s="19">
        <v>-18037959.989999998</v>
      </c>
      <c r="F90" s="19">
        <v>60534431.679999992</v>
      </c>
      <c r="G90" s="19">
        <v>28426725.120000005</v>
      </c>
      <c r="H90" s="19">
        <v>20982423.149999995</v>
      </c>
      <c r="I90" s="19">
        <v>32107706.560000002</v>
      </c>
    </row>
    <row r="91" spans="1:9" x14ac:dyDescent="0.3">
      <c r="A91" s="1"/>
      <c r="B91" s="22" t="s">
        <v>18</v>
      </c>
      <c r="C91" s="18"/>
      <c r="D91" s="19">
        <v>10729390.59</v>
      </c>
      <c r="E91" s="19">
        <v>651070.76000000024</v>
      </c>
      <c r="F91" s="19">
        <v>11380461.35</v>
      </c>
      <c r="G91" s="19">
        <v>10133242.909999996</v>
      </c>
      <c r="H91" s="19">
        <v>10133242.909999996</v>
      </c>
      <c r="I91" s="19">
        <v>1247218.4400000002</v>
      </c>
    </row>
    <row r="92" spans="1:9" ht="14.45" x14ac:dyDescent="0.3">
      <c r="A92" s="1"/>
      <c r="B92" s="22" t="s">
        <v>19</v>
      </c>
      <c r="C92" s="18"/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</row>
    <row r="93" spans="1:9" x14ac:dyDescent="0.3">
      <c r="A93" s="1"/>
      <c r="B93" s="22" t="s">
        <v>20</v>
      </c>
      <c r="C93" s="18"/>
      <c r="D93" s="19">
        <v>4352414.9500000011</v>
      </c>
      <c r="E93" s="19">
        <v>-2000</v>
      </c>
      <c r="F93" s="19">
        <v>4350414.9500000011</v>
      </c>
      <c r="G93" s="19">
        <v>0</v>
      </c>
      <c r="H93" s="19">
        <v>0</v>
      </c>
      <c r="I93" s="19">
        <v>4350414.9500000011</v>
      </c>
    </row>
    <row r="94" spans="1:9" ht="14.45" x14ac:dyDescent="0.3">
      <c r="A94" s="1"/>
      <c r="B94" s="13" t="s">
        <v>21</v>
      </c>
      <c r="C94" s="14"/>
      <c r="D94" s="28">
        <f>SUM(D95:D103)</f>
        <v>0</v>
      </c>
      <c r="E94" s="28">
        <f t="shared" ref="E94:H94" si="8">SUM(E95:E103)</f>
        <v>42074580.93</v>
      </c>
      <c r="F94" s="28">
        <f t="shared" si="8"/>
        <v>42074580.93</v>
      </c>
      <c r="G94" s="28">
        <f t="shared" si="8"/>
        <v>18048472.840000004</v>
      </c>
      <c r="H94" s="28">
        <f t="shared" si="8"/>
        <v>17259355.640000001</v>
      </c>
      <c r="I94" s="28">
        <f>SUM(I95:I103)</f>
        <v>24026108.089999996</v>
      </c>
    </row>
    <row r="95" spans="1:9" x14ac:dyDescent="0.3">
      <c r="A95" s="1"/>
      <c r="B95" s="17" t="s">
        <v>22</v>
      </c>
      <c r="C95" s="18"/>
      <c r="D95" s="19">
        <v>0</v>
      </c>
      <c r="E95" s="19">
        <v>372602</v>
      </c>
      <c r="F95" s="19">
        <v>372602</v>
      </c>
      <c r="G95" s="19">
        <v>43051.19</v>
      </c>
      <c r="H95" s="19">
        <v>43051.19</v>
      </c>
      <c r="I95" s="19">
        <v>329550.81</v>
      </c>
    </row>
    <row r="96" spans="1:9" ht="14.45" x14ac:dyDescent="0.3">
      <c r="A96" s="1"/>
      <c r="B96" s="17" t="s">
        <v>23</v>
      </c>
      <c r="C96" s="18"/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</row>
    <row r="97" spans="1:9" x14ac:dyDescent="0.3">
      <c r="A97" s="1"/>
      <c r="B97" s="17" t="s">
        <v>24</v>
      </c>
      <c r="C97" s="18"/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</row>
    <row r="98" spans="1:9" x14ac:dyDescent="0.3">
      <c r="A98" s="1"/>
      <c r="B98" s="17" t="s">
        <v>25</v>
      </c>
      <c r="C98" s="18"/>
      <c r="D98" s="19">
        <v>0</v>
      </c>
      <c r="E98" s="19">
        <v>30000</v>
      </c>
      <c r="F98" s="19">
        <v>30000</v>
      </c>
      <c r="G98" s="19">
        <v>0</v>
      </c>
      <c r="H98" s="19">
        <v>0</v>
      </c>
      <c r="I98" s="19">
        <v>30000</v>
      </c>
    </row>
    <row r="99" spans="1:9" x14ac:dyDescent="0.3">
      <c r="A99" s="1"/>
      <c r="B99" s="17" t="s">
        <v>26</v>
      </c>
      <c r="C99" s="18"/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</row>
    <row r="100" spans="1:9" x14ac:dyDescent="0.3">
      <c r="A100" s="1"/>
      <c r="B100" s="17" t="s">
        <v>27</v>
      </c>
      <c r="C100" s="18"/>
      <c r="D100" s="19">
        <v>0</v>
      </c>
      <c r="E100" s="19">
        <v>26120512.259999998</v>
      </c>
      <c r="F100" s="19">
        <v>26120512.259999998</v>
      </c>
      <c r="G100" s="19">
        <v>15039204.630000003</v>
      </c>
      <c r="H100" s="19">
        <v>15039204.630000003</v>
      </c>
      <c r="I100" s="19">
        <v>11081307.629999999</v>
      </c>
    </row>
    <row r="101" spans="1:9" x14ac:dyDescent="0.3">
      <c r="A101" s="1"/>
      <c r="B101" s="17" t="s">
        <v>28</v>
      </c>
      <c r="C101" s="18"/>
      <c r="D101" s="19">
        <v>0</v>
      </c>
      <c r="E101" s="19">
        <v>10091013</v>
      </c>
      <c r="F101" s="19">
        <v>10091013</v>
      </c>
      <c r="G101" s="19">
        <v>0</v>
      </c>
      <c r="H101" s="19">
        <v>0</v>
      </c>
      <c r="I101" s="19">
        <v>10091013</v>
      </c>
    </row>
    <row r="102" spans="1:9" x14ac:dyDescent="0.3">
      <c r="A102" s="1"/>
      <c r="B102" s="17" t="s">
        <v>29</v>
      </c>
      <c r="C102" s="18"/>
      <c r="D102" s="19">
        <v>0</v>
      </c>
      <c r="E102" s="19">
        <v>463000</v>
      </c>
      <c r="F102" s="19">
        <v>463000</v>
      </c>
      <c r="G102" s="19">
        <v>0</v>
      </c>
      <c r="H102" s="19">
        <v>0</v>
      </c>
      <c r="I102" s="19">
        <v>463000</v>
      </c>
    </row>
    <row r="103" spans="1:9" x14ac:dyDescent="0.3">
      <c r="A103" s="1"/>
      <c r="B103" s="17" t="s">
        <v>30</v>
      </c>
      <c r="C103" s="18"/>
      <c r="D103" s="19">
        <v>0</v>
      </c>
      <c r="E103" s="19">
        <v>4997453.6700000009</v>
      </c>
      <c r="F103" s="19">
        <v>4997453.6700000009</v>
      </c>
      <c r="G103" s="19">
        <v>2966217.02</v>
      </c>
      <c r="H103" s="19">
        <v>2177099.8199999998</v>
      </c>
      <c r="I103" s="19">
        <v>2031236.6500000001</v>
      </c>
    </row>
    <row r="104" spans="1:9" x14ac:dyDescent="0.3">
      <c r="A104" s="1"/>
      <c r="B104" s="13" t="s">
        <v>31</v>
      </c>
      <c r="C104" s="14"/>
      <c r="D104" s="28">
        <f>SUM(D105:D113)</f>
        <v>9505772.2899999991</v>
      </c>
      <c r="E104" s="28">
        <f t="shared" ref="E104:H104" si="9">SUM(E105:E113)</f>
        <v>56693802.340000004</v>
      </c>
      <c r="F104" s="28">
        <f t="shared" si="9"/>
        <v>66199574.630000003</v>
      </c>
      <c r="G104" s="28">
        <f t="shared" si="9"/>
        <v>12410931.370000001</v>
      </c>
      <c r="H104" s="28">
        <f t="shared" si="9"/>
        <v>10546427.440000001</v>
      </c>
      <c r="I104" s="28">
        <f t="shared" ref="I104" si="10">SUM(I105:I113)</f>
        <v>53788643.259999998</v>
      </c>
    </row>
    <row r="105" spans="1:9" x14ac:dyDescent="0.3">
      <c r="A105" s="1"/>
      <c r="B105" s="17" t="s">
        <v>32</v>
      </c>
      <c r="C105" s="18"/>
      <c r="D105" s="19">
        <v>0</v>
      </c>
      <c r="E105" s="19">
        <v>3520000</v>
      </c>
      <c r="F105" s="19">
        <v>3520000</v>
      </c>
      <c r="G105" s="19">
        <v>0</v>
      </c>
      <c r="H105" s="19">
        <v>0</v>
      </c>
      <c r="I105" s="19">
        <v>3520000</v>
      </c>
    </row>
    <row r="106" spans="1:9" x14ac:dyDescent="0.3">
      <c r="A106" s="1"/>
      <c r="B106" s="17" t="s">
        <v>33</v>
      </c>
      <c r="C106" s="18"/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</row>
    <row r="107" spans="1:9" x14ac:dyDescent="0.3">
      <c r="A107" s="1"/>
      <c r="B107" s="17" t="s">
        <v>34</v>
      </c>
      <c r="C107" s="18"/>
      <c r="D107" s="19">
        <v>0</v>
      </c>
      <c r="E107" s="19">
        <v>12404979.430000002</v>
      </c>
      <c r="F107" s="19">
        <v>12404979.430000002</v>
      </c>
      <c r="G107" s="19">
        <v>1982537.71</v>
      </c>
      <c r="H107" s="19">
        <v>1712504.73</v>
      </c>
      <c r="I107" s="19">
        <v>10422441.720000001</v>
      </c>
    </row>
    <row r="108" spans="1:9" x14ac:dyDescent="0.3">
      <c r="A108" s="1"/>
      <c r="B108" s="17" t="s">
        <v>35</v>
      </c>
      <c r="C108" s="18"/>
      <c r="D108" s="19">
        <v>0</v>
      </c>
      <c r="E108" s="19">
        <v>5184372.4399999995</v>
      </c>
      <c r="F108" s="19">
        <v>5184372.4399999995</v>
      </c>
      <c r="G108" s="19">
        <v>5184372.4400000004</v>
      </c>
      <c r="H108" s="19">
        <v>5184372.4400000004</v>
      </c>
      <c r="I108" s="19">
        <v>0</v>
      </c>
    </row>
    <row r="109" spans="1:9" x14ac:dyDescent="0.3">
      <c r="A109" s="1"/>
      <c r="B109" s="17" t="s">
        <v>36</v>
      </c>
      <c r="C109" s="18"/>
      <c r="D109" s="19">
        <v>0</v>
      </c>
      <c r="E109" s="19">
        <v>34700000</v>
      </c>
      <c r="F109" s="19">
        <v>34700000</v>
      </c>
      <c r="G109" s="19">
        <v>150612.14000000001</v>
      </c>
      <c r="H109" s="19">
        <v>0</v>
      </c>
      <c r="I109" s="19">
        <v>34549387.859999999</v>
      </c>
    </row>
    <row r="110" spans="1:9" x14ac:dyDescent="0.3">
      <c r="A110" s="1"/>
      <c r="B110" s="17" t="s">
        <v>37</v>
      </c>
      <c r="C110" s="18"/>
      <c r="D110" s="19">
        <v>0</v>
      </c>
      <c r="E110" s="19">
        <v>100000</v>
      </c>
      <c r="F110" s="19">
        <v>100000</v>
      </c>
      <c r="G110" s="19">
        <v>0</v>
      </c>
      <c r="H110" s="19">
        <v>0</v>
      </c>
      <c r="I110" s="19">
        <v>100000</v>
      </c>
    </row>
    <row r="111" spans="1:9" x14ac:dyDescent="0.3">
      <c r="A111" s="1"/>
      <c r="B111" s="17" t="s">
        <v>38</v>
      </c>
      <c r="C111" s="18"/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</row>
    <row r="112" spans="1:9" x14ac:dyDescent="0.3">
      <c r="A112" s="1"/>
      <c r="B112" s="17" t="s">
        <v>39</v>
      </c>
      <c r="C112" s="18"/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</row>
    <row r="113" spans="1:9" x14ac:dyDescent="0.3">
      <c r="A113" s="1"/>
      <c r="B113" s="17" t="s">
        <v>40</v>
      </c>
      <c r="C113" s="18"/>
      <c r="D113" s="19">
        <v>9505772.2899999991</v>
      </c>
      <c r="E113" s="19">
        <v>784450.47000000009</v>
      </c>
      <c r="F113" s="19">
        <v>10290222.76</v>
      </c>
      <c r="G113" s="19">
        <v>5093409.080000001</v>
      </c>
      <c r="H113" s="19">
        <v>3649550.2700000005</v>
      </c>
      <c r="I113" s="19">
        <v>5196813.6799999988</v>
      </c>
    </row>
    <row r="114" spans="1:9" x14ac:dyDescent="0.3">
      <c r="A114" s="1"/>
      <c r="B114" s="63" t="s">
        <v>41</v>
      </c>
      <c r="C114" s="64"/>
      <c r="D114" s="28">
        <f>SUM(D115:D123)</f>
        <v>0</v>
      </c>
      <c r="E114" s="28">
        <f>SUM(E115:E123)</f>
        <v>2800000</v>
      </c>
      <c r="F114" s="28">
        <f t="shared" ref="F114:H114" si="11">SUM(F115:F123)</f>
        <v>2800000</v>
      </c>
      <c r="G114" s="28">
        <f t="shared" si="11"/>
        <v>450000</v>
      </c>
      <c r="H114" s="28">
        <f t="shared" si="11"/>
        <v>450000</v>
      </c>
      <c r="I114" s="28">
        <f t="shared" ref="I114" si="12">SUM(I115:I123)</f>
        <v>2350000</v>
      </c>
    </row>
    <row r="115" spans="1:9" x14ac:dyDescent="0.3">
      <c r="A115" s="1"/>
      <c r="B115" s="17" t="s">
        <v>42</v>
      </c>
      <c r="C115" s="18"/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</row>
    <row r="116" spans="1:9" x14ac:dyDescent="0.3">
      <c r="A116" s="1"/>
      <c r="B116" s="17" t="s">
        <v>43</v>
      </c>
      <c r="C116" s="18"/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</row>
    <row r="117" spans="1:9" x14ac:dyDescent="0.3">
      <c r="A117" s="1"/>
      <c r="B117" s="17" t="s">
        <v>44</v>
      </c>
      <c r="C117" s="18"/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</row>
    <row r="118" spans="1:9" x14ac:dyDescent="0.3">
      <c r="A118" s="1"/>
      <c r="B118" s="17" t="s">
        <v>45</v>
      </c>
      <c r="C118" s="18"/>
      <c r="D118" s="19">
        <v>0</v>
      </c>
      <c r="E118" s="19">
        <v>2800000</v>
      </c>
      <c r="F118" s="19">
        <v>2800000</v>
      </c>
      <c r="G118" s="19">
        <v>450000</v>
      </c>
      <c r="H118" s="19">
        <v>450000</v>
      </c>
      <c r="I118" s="19">
        <v>2350000</v>
      </c>
    </row>
    <row r="119" spans="1:9" x14ac:dyDescent="0.3">
      <c r="A119" s="1"/>
      <c r="B119" s="17" t="s">
        <v>46</v>
      </c>
      <c r="C119" s="18"/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</row>
    <row r="120" spans="1:9" x14ac:dyDescent="0.3">
      <c r="A120" s="1"/>
      <c r="B120" s="17" t="s">
        <v>47</v>
      </c>
      <c r="C120" s="18"/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</row>
    <row r="121" spans="1:9" x14ac:dyDescent="0.3">
      <c r="A121" s="1"/>
      <c r="B121" s="17" t="s">
        <v>48</v>
      </c>
      <c r="C121" s="18"/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</row>
    <row r="122" spans="1:9" x14ac:dyDescent="0.3">
      <c r="A122" s="1"/>
      <c r="B122" s="17" t="s">
        <v>49</v>
      </c>
      <c r="C122" s="18"/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</row>
    <row r="123" spans="1:9" x14ac:dyDescent="0.3">
      <c r="A123" s="1"/>
      <c r="B123" s="17" t="s">
        <v>50</v>
      </c>
      <c r="C123" s="18"/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</row>
    <row r="124" spans="1:9" x14ac:dyDescent="0.3">
      <c r="A124" s="1"/>
      <c r="B124" s="63" t="s">
        <v>51</v>
      </c>
      <c r="C124" s="64"/>
      <c r="D124" s="28">
        <f t="shared" ref="D124:I124" si="13">SUM(D125:D133)</f>
        <v>0</v>
      </c>
      <c r="E124" s="28">
        <f>SUM(E125:E133)</f>
        <v>54966673.600000001</v>
      </c>
      <c r="F124" s="28">
        <f t="shared" ref="F124:H124" si="14">SUM(F125:F133)</f>
        <v>54966673.600000001</v>
      </c>
      <c r="G124" s="28">
        <f t="shared" si="14"/>
        <v>417020</v>
      </c>
      <c r="H124" s="28">
        <f t="shared" si="14"/>
        <v>218509.2</v>
      </c>
      <c r="I124" s="28">
        <f t="shared" si="13"/>
        <v>54549653.599999994</v>
      </c>
    </row>
    <row r="125" spans="1:9" x14ac:dyDescent="0.3">
      <c r="A125" s="1"/>
      <c r="B125" s="17" t="s">
        <v>52</v>
      </c>
      <c r="C125" s="18"/>
      <c r="D125" s="19">
        <v>0</v>
      </c>
      <c r="E125" s="19">
        <v>629338.60000000009</v>
      </c>
      <c r="F125" s="19">
        <v>629338.60000000009</v>
      </c>
      <c r="G125" s="19">
        <v>198510.8</v>
      </c>
      <c r="H125" s="19">
        <v>0</v>
      </c>
      <c r="I125" s="19">
        <v>430827.80000000005</v>
      </c>
    </row>
    <row r="126" spans="1:9" x14ac:dyDescent="0.3">
      <c r="A126" s="1"/>
      <c r="B126" s="17" t="s">
        <v>53</v>
      </c>
      <c r="C126" s="18"/>
      <c r="D126" s="19">
        <v>0</v>
      </c>
      <c r="E126" s="19">
        <v>5825000</v>
      </c>
      <c r="F126" s="19">
        <v>5825000</v>
      </c>
      <c r="G126" s="19">
        <v>0</v>
      </c>
      <c r="H126" s="19">
        <v>0</v>
      </c>
      <c r="I126" s="19">
        <v>5825000</v>
      </c>
    </row>
    <row r="127" spans="1:9" x14ac:dyDescent="0.3">
      <c r="A127" s="1"/>
      <c r="B127" s="17" t="s">
        <v>54</v>
      </c>
      <c r="C127" s="18"/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</row>
    <row r="128" spans="1:9" x14ac:dyDescent="0.3">
      <c r="A128" s="1"/>
      <c r="B128" s="17" t="s">
        <v>55</v>
      </c>
      <c r="C128" s="18"/>
      <c r="D128" s="19">
        <v>0</v>
      </c>
      <c r="E128" s="19">
        <v>34884000</v>
      </c>
      <c r="F128" s="19">
        <v>34884000</v>
      </c>
      <c r="G128" s="19">
        <v>0</v>
      </c>
      <c r="H128" s="19">
        <v>0</v>
      </c>
      <c r="I128" s="19">
        <v>34884000</v>
      </c>
    </row>
    <row r="129" spans="1:9" x14ac:dyDescent="0.3">
      <c r="A129" s="1"/>
      <c r="B129" s="17" t="s">
        <v>56</v>
      </c>
      <c r="C129" s="18"/>
      <c r="D129" s="19">
        <v>0</v>
      </c>
      <c r="E129" s="19">
        <v>6994715</v>
      </c>
      <c r="F129" s="19">
        <v>6994715</v>
      </c>
      <c r="G129" s="19">
        <v>0</v>
      </c>
      <c r="H129" s="19">
        <v>0</v>
      </c>
      <c r="I129" s="19">
        <v>6994715</v>
      </c>
    </row>
    <row r="130" spans="1:9" x14ac:dyDescent="0.3">
      <c r="A130" s="1"/>
      <c r="B130" s="17" t="s">
        <v>57</v>
      </c>
      <c r="C130" s="18"/>
      <c r="D130" s="19">
        <v>0</v>
      </c>
      <c r="E130" s="19">
        <v>6633620</v>
      </c>
      <c r="F130" s="19">
        <v>6633620</v>
      </c>
      <c r="G130" s="19">
        <v>218509.2</v>
      </c>
      <c r="H130" s="19">
        <v>218509.2</v>
      </c>
      <c r="I130" s="19">
        <v>6415110.7999999998</v>
      </c>
    </row>
    <row r="131" spans="1:9" x14ac:dyDescent="0.3">
      <c r="A131" s="1"/>
      <c r="B131" s="17" t="s">
        <v>58</v>
      </c>
      <c r="C131" s="18"/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</row>
    <row r="132" spans="1:9" x14ac:dyDescent="0.3">
      <c r="A132" s="1"/>
      <c r="B132" s="17" t="s">
        <v>59</v>
      </c>
      <c r="C132" s="18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</row>
    <row r="133" spans="1:9" x14ac:dyDescent="0.3">
      <c r="A133" s="1"/>
      <c r="B133" s="17" t="s">
        <v>60</v>
      </c>
      <c r="C133" s="18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</row>
    <row r="134" spans="1:9" x14ac:dyDescent="0.3">
      <c r="A134" s="1"/>
      <c r="B134" s="13" t="s">
        <v>61</v>
      </c>
      <c r="C134" s="14"/>
      <c r="D134" s="28">
        <f>SUM(D135:D137)</f>
        <v>91177532</v>
      </c>
      <c r="E134" s="28">
        <f>SUM(E135:E137)</f>
        <v>28303724.56000001</v>
      </c>
      <c r="F134" s="28">
        <f>SUM(F135:F137)</f>
        <v>119481256.56</v>
      </c>
      <c r="G134" s="28">
        <f>SUM(G135:G137)</f>
        <v>469407.76</v>
      </c>
      <c r="H134" s="28">
        <f>SUM(H135:H137)</f>
        <v>469407.76</v>
      </c>
      <c r="I134" s="39">
        <f t="shared" ref="I134:I151" si="15">F134-G134</f>
        <v>119011848.8</v>
      </c>
    </row>
    <row r="135" spans="1:9" x14ac:dyDescent="0.3">
      <c r="A135" s="1"/>
      <c r="B135" s="17" t="s">
        <v>62</v>
      </c>
      <c r="C135" s="23"/>
      <c r="D135" s="19">
        <v>91177532</v>
      </c>
      <c r="E135" s="19">
        <v>28303724.56000001</v>
      </c>
      <c r="F135" s="19">
        <v>119481256.56</v>
      </c>
      <c r="G135" s="19">
        <v>469407.76</v>
      </c>
      <c r="H135" s="19">
        <v>469407.76</v>
      </c>
      <c r="I135" s="19">
        <v>119011848.8</v>
      </c>
    </row>
    <row r="136" spans="1:9" x14ac:dyDescent="0.3">
      <c r="A136" s="1"/>
      <c r="B136" s="17" t="s">
        <v>63</v>
      </c>
      <c r="C136" s="23"/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</row>
    <row r="137" spans="1:9" x14ac:dyDescent="0.3">
      <c r="A137" s="1"/>
      <c r="B137" s="17" t="s">
        <v>64</v>
      </c>
      <c r="C137" s="23"/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</row>
    <row r="138" spans="1:9" x14ac:dyDescent="0.3">
      <c r="A138" s="1"/>
      <c r="B138" s="13" t="s">
        <v>65</v>
      </c>
      <c r="C138" s="24"/>
      <c r="D138" s="15">
        <f>SUM(D139:D146)</f>
        <v>0</v>
      </c>
      <c r="E138" s="15">
        <f t="shared" ref="E138:I138" si="16">SUM(E139:E146)</f>
        <v>0</v>
      </c>
      <c r="F138" s="15">
        <f t="shared" si="16"/>
        <v>0</v>
      </c>
      <c r="G138" s="15">
        <f t="shared" si="16"/>
        <v>0</v>
      </c>
      <c r="H138" s="15">
        <f t="shared" si="16"/>
        <v>0</v>
      </c>
      <c r="I138" s="15">
        <f t="shared" si="16"/>
        <v>0</v>
      </c>
    </row>
    <row r="139" spans="1:9" x14ac:dyDescent="0.3">
      <c r="A139" s="1"/>
      <c r="B139" s="17" t="s">
        <v>66</v>
      </c>
      <c r="C139" s="23"/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6">
        <f t="shared" si="15"/>
        <v>0</v>
      </c>
    </row>
    <row r="140" spans="1:9" x14ac:dyDescent="0.3">
      <c r="A140" s="1"/>
      <c r="B140" s="17" t="s">
        <v>67</v>
      </c>
      <c r="C140" s="23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6">
        <f t="shared" si="15"/>
        <v>0</v>
      </c>
    </row>
    <row r="141" spans="1:9" x14ac:dyDescent="0.3">
      <c r="A141" s="1"/>
      <c r="B141" s="17" t="s">
        <v>68</v>
      </c>
      <c r="C141" s="23"/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6">
        <f t="shared" si="15"/>
        <v>0</v>
      </c>
    </row>
    <row r="142" spans="1:9" x14ac:dyDescent="0.3">
      <c r="A142" s="1"/>
      <c r="B142" s="17" t="s">
        <v>69</v>
      </c>
      <c r="C142" s="23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6">
        <f t="shared" si="15"/>
        <v>0</v>
      </c>
    </row>
    <row r="143" spans="1:9" x14ac:dyDescent="0.3">
      <c r="A143" s="1"/>
      <c r="B143" s="17" t="s">
        <v>70</v>
      </c>
      <c r="C143" s="23"/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6">
        <f t="shared" si="15"/>
        <v>0</v>
      </c>
    </row>
    <row r="144" spans="1:9" x14ac:dyDescent="0.3">
      <c r="A144" s="1"/>
      <c r="B144" s="17" t="s">
        <v>71</v>
      </c>
      <c r="C144" s="25"/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6">
        <f t="shared" si="15"/>
        <v>0</v>
      </c>
    </row>
    <row r="145" spans="1:10" x14ac:dyDescent="0.3">
      <c r="A145" s="1"/>
      <c r="B145" s="17" t="s">
        <v>72</v>
      </c>
      <c r="C145" s="25"/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6">
        <f t="shared" si="15"/>
        <v>0</v>
      </c>
    </row>
    <row r="146" spans="1:10" x14ac:dyDescent="0.3">
      <c r="A146" s="1"/>
      <c r="B146" s="17" t="s">
        <v>73</v>
      </c>
      <c r="C146" s="25"/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6">
        <f t="shared" si="15"/>
        <v>0</v>
      </c>
    </row>
    <row r="147" spans="1:10" x14ac:dyDescent="0.3">
      <c r="A147" s="1"/>
      <c r="B147" s="13" t="s">
        <v>74</v>
      </c>
      <c r="C147" s="14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5"/>
        <v>0</v>
      </c>
    </row>
    <row r="148" spans="1:10" x14ac:dyDescent="0.3">
      <c r="A148" s="1"/>
      <c r="B148" s="17" t="s">
        <v>75</v>
      </c>
      <c r="C148" s="18"/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6">
        <f t="shared" si="15"/>
        <v>0</v>
      </c>
    </row>
    <row r="149" spans="1:10" x14ac:dyDescent="0.3">
      <c r="A149" s="1"/>
      <c r="B149" s="17" t="s">
        <v>76</v>
      </c>
      <c r="C149" s="18"/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6">
        <f t="shared" si="15"/>
        <v>0</v>
      </c>
    </row>
    <row r="150" spans="1:10" x14ac:dyDescent="0.3">
      <c r="A150" s="1"/>
      <c r="B150" s="17" t="s">
        <v>77</v>
      </c>
      <c r="C150" s="18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6">
        <f t="shared" si="15"/>
        <v>0</v>
      </c>
    </row>
    <row r="151" spans="1:10" x14ac:dyDescent="0.3">
      <c r="A151" s="1"/>
      <c r="B151" s="13" t="s">
        <v>78</v>
      </c>
      <c r="C151" s="14"/>
      <c r="D151" s="28">
        <f>SUM(D152:D158)</f>
        <v>0</v>
      </c>
      <c r="E151" s="28">
        <f>SUM(E152:E158)</f>
        <v>16020302.84</v>
      </c>
      <c r="F151" s="28">
        <f>SUM(F152:F158)</f>
        <v>16020302.84</v>
      </c>
      <c r="G151" s="28">
        <f>SUM(G152:G158)</f>
        <v>16020302.84</v>
      </c>
      <c r="H151" s="28">
        <f>SUM(H152:H158)</f>
        <v>16020302.84</v>
      </c>
      <c r="I151" s="39">
        <f t="shared" si="15"/>
        <v>0</v>
      </c>
    </row>
    <row r="152" spans="1:10" x14ac:dyDescent="0.3">
      <c r="A152" s="1"/>
      <c r="B152" s="17" t="s">
        <v>79</v>
      </c>
      <c r="C152" s="18"/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</row>
    <row r="153" spans="1:10" x14ac:dyDescent="0.3">
      <c r="A153" s="1"/>
      <c r="B153" s="17" t="s">
        <v>80</v>
      </c>
      <c r="C153" s="18"/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</row>
    <row r="154" spans="1:10" x14ac:dyDescent="0.3">
      <c r="A154" s="1"/>
      <c r="B154" s="17" t="s">
        <v>81</v>
      </c>
      <c r="C154" s="18"/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</row>
    <row r="155" spans="1:10" x14ac:dyDescent="0.3">
      <c r="A155" s="1"/>
      <c r="B155" s="17" t="s">
        <v>82</v>
      </c>
      <c r="C155" s="18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</row>
    <row r="156" spans="1:10" x14ac:dyDescent="0.3">
      <c r="A156" s="1"/>
      <c r="B156" s="17" t="s">
        <v>83</v>
      </c>
      <c r="C156" s="18"/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</row>
    <row r="157" spans="1:10" x14ac:dyDescent="0.3">
      <c r="A157" s="1"/>
      <c r="B157" s="17" t="s">
        <v>84</v>
      </c>
      <c r="C157" s="18"/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</row>
    <row r="158" spans="1:10" x14ac:dyDescent="0.3">
      <c r="A158" s="1"/>
      <c r="B158" s="17" t="s">
        <v>85</v>
      </c>
      <c r="C158" s="18"/>
      <c r="D158" s="19">
        <v>0</v>
      </c>
      <c r="E158" s="19">
        <v>16020302.84</v>
      </c>
      <c r="F158" s="19">
        <v>16020302.84</v>
      </c>
      <c r="G158" s="19">
        <v>16020302.84</v>
      </c>
      <c r="H158" s="19">
        <v>16020302.84</v>
      </c>
      <c r="I158" s="19">
        <v>0</v>
      </c>
    </row>
    <row r="159" spans="1:10" x14ac:dyDescent="0.3">
      <c r="A159" s="4"/>
      <c r="B159" s="13"/>
      <c r="C159" s="14"/>
      <c r="D159" s="15"/>
      <c r="E159" s="16"/>
      <c r="F159" s="16"/>
      <c r="G159" s="16"/>
      <c r="H159" s="16"/>
      <c r="I159" s="15"/>
    </row>
    <row r="160" spans="1:10" x14ac:dyDescent="0.3">
      <c r="A160" s="5"/>
      <c r="B160" s="21" t="s">
        <v>87</v>
      </c>
      <c r="C160" s="26"/>
      <c r="D160" s="27">
        <f>D85+D10</f>
        <v>5164096573.4599991</v>
      </c>
      <c r="E160" s="27">
        <f t="shared" ref="E160:I160" si="17">E85+E10</f>
        <v>943719094.54999924</v>
      </c>
      <c r="F160" s="27">
        <f t="shared" si="17"/>
        <v>6107815668.0100002</v>
      </c>
      <c r="G160" s="27">
        <f t="shared" si="17"/>
        <v>2208867042.5499992</v>
      </c>
      <c r="H160" s="27">
        <f t="shared" si="17"/>
        <v>1875793774.5599997</v>
      </c>
      <c r="I160" s="28">
        <f t="shared" si="17"/>
        <v>3898948625.4599996</v>
      </c>
      <c r="J160" s="6"/>
    </row>
    <row r="161" spans="2:9" ht="17.25" thickBot="1" x14ac:dyDescent="0.35">
      <c r="B161" s="29"/>
      <c r="C161" s="30"/>
      <c r="D161" s="31"/>
      <c r="E161" s="32"/>
      <c r="F161" s="32"/>
      <c r="G161" s="32"/>
      <c r="H161" s="32"/>
      <c r="I161" s="31"/>
    </row>
    <row r="163" spans="2:9" x14ac:dyDescent="0.3">
      <c r="B163" s="3" t="s">
        <v>88</v>
      </c>
    </row>
    <row r="172" spans="2:9" x14ac:dyDescent="0.3">
      <c r="C172" s="8"/>
      <c r="D172" s="8"/>
      <c r="E172" s="8"/>
    </row>
    <row r="173" spans="2:9" x14ac:dyDescent="0.3">
      <c r="B173" s="33"/>
      <c r="C173" s="34"/>
      <c r="F173" s="61"/>
      <c r="G173" s="61"/>
      <c r="H173" s="61"/>
    </row>
    <row r="174" spans="2:9" x14ac:dyDescent="0.3">
      <c r="B174" s="35"/>
      <c r="C174" s="36"/>
      <c r="F174" s="62"/>
      <c r="G174" s="62"/>
      <c r="H174" s="62"/>
    </row>
  </sheetData>
  <mergeCells count="13">
    <mergeCell ref="F173:H173"/>
    <mergeCell ref="F174:H174"/>
    <mergeCell ref="B114:C114"/>
    <mergeCell ref="B124:C124"/>
    <mergeCell ref="B39:C39"/>
    <mergeCell ref="B7:C9"/>
    <mergeCell ref="D7:H8"/>
    <mergeCell ref="I7:I9"/>
    <mergeCell ref="B2:I2"/>
    <mergeCell ref="B3:I3"/>
    <mergeCell ref="B4:I4"/>
    <mergeCell ref="B5:I5"/>
    <mergeCell ref="B6:I6"/>
  </mergeCells>
  <pageMargins left="0.7" right="0.7" top="0.75" bottom="0.75" header="0.3" footer="0.3"/>
  <pageSetup scale="45" fitToHeight="2" orientation="portrait" r:id="rId1"/>
  <rowBreaks count="1" manualBreakCount="1">
    <brk id="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</vt:lpstr>
      <vt:lpstr>'6A'!Área_de_impresión</vt:lpstr>
      <vt:lpstr>'6A'!Títulos_a_imprimir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Medina Beltran</dc:creator>
  <cp:lastModifiedBy>Liliana Oviedo Terrazas</cp:lastModifiedBy>
  <cp:lastPrinted>2019-07-11T15:30:25Z</cp:lastPrinted>
  <dcterms:created xsi:type="dcterms:W3CDTF">2018-04-17T22:14:56Z</dcterms:created>
  <dcterms:modified xsi:type="dcterms:W3CDTF">2019-07-11T16:57:44Z</dcterms:modified>
</cp:coreProperties>
</file>