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8" windowWidth="19416" windowHeight="10896"/>
  </bookViews>
  <sheets>
    <sheet name="6A" sheetId="5" r:id="rId1"/>
  </sheets>
  <definedNames>
    <definedName name="_xlnm.Print_Area" localSheetId="0">'6A'!$B$2:$I$174</definedName>
    <definedName name="_xlnm.Print_Titles" localSheetId="0">'6A'!$2:$9</definedName>
  </definedNames>
  <calcPr calcId="145621"/>
</workbook>
</file>

<file path=xl/calcChain.xml><?xml version="1.0" encoding="utf-8"?>
<calcChain xmlns="http://schemas.openxmlformats.org/spreadsheetml/2006/main">
  <c r="I151" i="5" l="1"/>
  <c r="I124" i="5"/>
  <c r="I114" i="5"/>
  <c r="I104" i="5"/>
  <c r="I94" i="5"/>
  <c r="I106" i="5"/>
  <c r="I107" i="5"/>
  <c r="I108" i="5"/>
  <c r="I109" i="5"/>
  <c r="I110" i="5"/>
  <c r="I111" i="5"/>
  <c r="I112" i="5"/>
  <c r="I113" i="5"/>
  <c r="I115" i="5"/>
  <c r="I116" i="5"/>
  <c r="I117" i="5"/>
  <c r="I118" i="5"/>
  <c r="I119" i="5"/>
  <c r="I120" i="5"/>
  <c r="I121" i="5"/>
  <c r="I122" i="5"/>
  <c r="I123" i="5"/>
  <c r="I125" i="5"/>
  <c r="I126" i="5"/>
  <c r="I127" i="5"/>
  <c r="I128" i="5"/>
  <c r="I129" i="5"/>
  <c r="I130" i="5"/>
  <c r="I131" i="5"/>
  <c r="I132" i="5"/>
  <c r="I133" i="5"/>
  <c r="I135" i="5"/>
  <c r="I136" i="5"/>
  <c r="I134" i="5" s="1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2" i="5"/>
  <c r="I153" i="5"/>
  <c r="I154" i="5"/>
  <c r="I155" i="5"/>
  <c r="I156" i="5"/>
  <c r="I157" i="5"/>
  <c r="I158" i="5"/>
  <c r="I93" i="5"/>
  <c r="I92" i="5"/>
  <c r="I88" i="5"/>
  <c r="I11" i="5"/>
  <c r="I19" i="5"/>
  <c r="I29" i="5"/>
  <c r="I39" i="5"/>
  <c r="I49" i="5"/>
  <c r="I59" i="5"/>
  <c r="I63" i="5"/>
  <c r="I76" i="5"/>
  <c r="I83" i="5"/>
  <c r="I82" i="5"/>
  <c r="I81" i="5"/>
  <c r="I80" i="5"/>
  <c r="I79" i="5"/>
  <c r="I78" i="5"/>
  <c r="I77" i="5"/>
  <c r="I75" i="5"/>
  <c r="I74" i="5"/>
  <c r="I73" i="5"/>
  <c r="I72" i="5"/>
  <c r="I71" i="5"/>
  <c r="I70" i="5"/>
  <c r="I69" i="5"/>
  <c r="I68" i="5"/>
  <c r="I67" i="5"/>
  <c r="I66" i="5"/>
  <c r="I65" i="5"/>
  <c r="I64" i="5"/>
  <c r="I62" i="5"/>
  <c r="I61" i="5"/>
  <c r="I60" i="5"/>
  <c r="I58" i="5"/>
  <c r="I57" i="5"/>
  <c r="I56" i="5"/>
  <c r="I55" i="5"/>
  <c r="I54" i="5"/>
  <c r="I53" i="5"/>
  <c r="I52" i="5"/>
  <c r="I51" i="5"/>
  <c r="I50" i="5"/>
  <c r="I48" i="5"/>
  <c r="I47" i="5"/>
  <c r="I46" i="5"/>
  <c r="I45" i="5"/>
  <c r="I44" i="5"/>
  <c r="I43" i="5"/>
  <c r="I42" i="5"/>
  <c r="I41" i="5"/>
  <c r="I40" i="5"/>
  <c r="I38" i="5"/>
  <c r="I37" i="5"/>
  <c r="I36" i="5"/>
  <c r="I35" i="5"/>
  <c r="I34" i="5"/>
  <c r="I33" i="5"/>
  <c r="I32" i="5"/>
  <c r="I31" i="5"/>
  <c r="I30" i="5"/>
  <c r="I28" i="5"/>
  <c r="I27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F158" i="5"/>
  <c r="F157" i="5"/>
  <c r="F156" i="5"/>
  <c r="F155" i="5"/>
  <c r="F154" i="5"/>
  <c r="F153" i="5"/>
  <c r="F152" i="5"/>
  <c r="F150" i="5"/>
  <c r="F149" i="5"/>
  <c r="F148" i="5"/>
  <c r="F146" i="5"/>
  <c r="F145" i="5"/>
  <c r="F144" i="5"/>
  <c r="F143" i="5"/>
  <c r="F142" i="5"/>
  <c r="F141" i="5"/>
  <c r="F140" i="5"/>
  <c r="F139" i="5"/>
  <c r="F137" i="5"/>
  <c r="F136" i="5"/>
  <c r="F135" i="5"/>
  <c r="F133" i="5"/>
  <c r="F132" i="5"/>
  <c r="F131" i="5"/>
  <c r="F130" i="5"/>
  <c r="F129" i="5"/>
  <c r="F128" i="5"/>
  <c r="F127" i="5"/>
  <c r="F126" i="5"/>
  <c r="F125" i="5"/>
  <c r="F123" i="5"/>
  <c r="F122" i="5"/>
  <c r="F121" i="5"/>
  <c r="F120" i="5"/>
  <c r="F119" i="5"/>
  <c r="F118" i="5"/>
  <c r="F117" i="5"/>
  <c r="F116" i="5"/>
  <c r="F115" i="5"/>
  <c r="F113" i="5"/>
  <c r="F112" i="5"/>
  <c r="F111" i="5"/>
  <c r="F110" i="5"/>
  <c r="F109" i="5"/>
  <c r="F108" i="5"/>
  <c r="F107" i="5"/>
  <c r="F106" i="5"/>
  <c r="F105" i="5"/>
  <c r="F103" i="5"/>
  <c r="F102" i="5"/>
  <c r="F101" i="5"/>
  <c r="F100" i="5"/>
  <c r="F99" i="5"/>
  <c r="F98" i="5"/>
  <c r="F97" i="5"/>
  <c r="F96" i="5"/>
  <c r="F95" i="5"/>
  <c r="F93" i="5"/>
  <c r="F92" i="5"/>
  <c r="F91" i="5"/>
  <c r="I91" i="5" s="1"/>
  <c r="F90" i="5"/>
  <c r="I90" i="5" s="1"/>
  <c r="F89" i="5"/>
  <c r="I89" i="5" s="1"/>
  <c r="F88" i="5"/>
  <c r="F87" i="5"/>
  <c r="F82" i="5"/>
  <c r="F81" i="5"/>
  <c r="F80" i="5"/>
  <c r="F79" i="5"/>
  <c r="F78" i="5"/>
  <c r="F77" i="5"/>
  <c r="F75" i="5"/>
  <c r="F74" i="5"/>
  <c r="F73" i="5"/>
  <c r="F71" i="5"/>
  <c r="F70" i="5"/>
  <c r="F69" i="5"/>
  <c r="F68" i="5"/>
  <c r="F67" i="5"/>
  <c r="F66" i="5"/>
  <c r="F65" i="5"/>
  <c r="F64" i="5"/>
  <c r="F62" i="5"/>
  <c r="F61" i="5"/>
  <c r="F59" i="5"/>
  <c r="F60" i="5"/>
  <c r="F58" i="5"/>
  <c r="F57" i="5"/>
  <c r="F51" i="5"/>
  <c r="F52" i="5"/>
  <c r="F49" i="5" s="1"/>
  <c r="F53" i="5"/>
  <c r="F54" i="5"/>
  <c r="F55" i="5"/>
  <c r="F56" i="5"/>
  <c r="F50" i="5"/>
  <c r="F41" i="5"/>
  <c r="F42" i="5"/>
  <c r="F43" i="5"/>
  <c r="F39" i="5" s="1"/>
  <c r="F44" i="5"/>
  <c r="F45" i="5"/>
  <c r="F46" i="5"/>
  <c r="F47" i="5"/>
  <c r="F48" i="5"/>
  <c r="F40" i="5"/>
  <c r="F38" i="5"/>
  <c r="F31" i="5"/>
  <c r="F32" i="5"/>
  <c r="F33" i="5"/>
  <c r="F34" i="5"/>
  <c r="F35" i="5"/>
  <c r="F36" i="5"/>
  <c r="F37" i="5"/>
  <c r="F30" i="5"/>
  <c r="F21" i="5"/>
  <c r="F22" i="5"/>
  <c r="F23" i="5"/>
  <c r="F24" i="5"/>
  <c r="F25" i="5"/>
  <c r="F26" i="5"/>
  <c r="F27" i="5"/>
  <c r="F28" i="5"/>
  <c r="F20" i="5"/>
  <c r="F13" i="5"/>
  <c r="F14" i="5"/>
  <c r="F15" i="5"/>
  <c r="F16" i="5"/>
  <c r="F17" i="5"/>
  <c r="F18" i="5"/>
  <c r="F12" i="5"/>
  <c r="D86" i="5" l="1"/>
  <c r="E86" i="5"/>
  <c r="H151" i="5" l="1"/>
  <c r="H147" i="5"/>
  <c r="H138" i="5"/>
  <c r="H134" i="5"/>
  <c r="H124" i="5"/>
  <c r="H114" i="5"/>
  <c r="H104" i="5"/>
  <c r="H94" i="5"/>
  <c r="H86" i="5"/>
  <c r="G151" i="5"/>
  <c r="G147" i="5"/>
  <c r="G138" i="5"/>
  <c r="G134" i="5"/>
  <c r="G124" i="5"/>
  <c r="G114" i="5"/>
  <c r="G104" i="5"/>
  <c r="G94" i="5"/>
  <c r="G86" i="5"/>
  <c r="F151" i="5"/>
  <c r="F147" i="5"/>
  <c r="F138" i="5"/>
  <c r="F134" i="5"/>
  <c r="F124" i="5"/>
  <c r="F114" i="5"/>
  <c r="F104" i="5"/>
  <c r="F94" i="5"/>
  <c r="F86" i="5"/>
  <c r="E151" i="5"/>
  <c r="E147" i="5"/>
  <c r="E138" i="5"/>
  <c r="E134" i="5"/>
  <c r="E124" i="5"/>
  <c r="E114" i="5"/>
  <c r="E104" i="5"/>
  <c r="E94" i="5"/>
  <c r="H76" i="5"/>
  <c r="H72" i="5"/>
  <c r="H63" i="5"/>
  <c r="H59" i="5"/>
  <c r="H49" i="5"/>
  <c r="H39" i="5"/>
  <c r="H29" i="5"/>
  <c r="H19" i="5"/>
  <c r="H11" i="5"/>
  <c r="G76" i="5"/>
  <c r="G72" i="5"/>
  <c r="G63" i="5"/>
  <c r="G59" i="5"/>
  <c r="G49" i="5"/>
  <c r="G39" i="5"/>
  <c r="G29" i="5"/>
  <c r="G19" i="5"/>
  <c r="G11" i="5"/>
  <c r="F76" i="5"/>
  <c r="F72" i="5"/>
  <c r="F63" i="5"/>
  <c r="F29" i="5"/>
  <c r="F19" i="5"/>
  <c r="F11" i="5"/>
  <c r="E76" i="5"/>
  <c r="E72" i="5"/>
  <c r="E63" i="5"/>
  <c r="E59" i="5"/>
  <c r="E49" i="5"/>
  <c r="E39" i="5"/>
  <c r="E29" i="5"/>
  <c r="E19" i="5"/>
  <c r="E11" i="5"/>
  <c r="D49" i="5"/>
  <c r="G85" i="5" l="1"/>
  <c r="E85" i="5"/>
  <c r="F85" i="5"/>
  <c r="H85" i="5"/>
  <c r="E10" i="5"/>
  <c r="F10" i="5"/>
  <c r="G10" i="5"/>
  <c r="H10" i="5"/>
  <c r="D76" i="5" l="1"/>
  <c r="D11" i="5" l="1"/>
  <c r="D19" i="5"/>
  <c r="D72" i="5"/>
  <c r="D63" i="5"/>
  <c r="D59" i="5"/>
  <c r="D39" i="5"/>
  <c r="D29" i="5"/>
  <c r="D151" i="5"/>
  <c r="D147" i="5"/>
  <c r="D138" i="5"/>
  <c r="D134" i="5"/>
  <c r="D124" i="5"/>
  <c r="D114" i="5"/>
  <c r="I105" i="5"/>
  <c r="D104" i="5"/>
  <c r="I103" i="5"/>
  <c r="I102" i="5"/>
  <c r="I101" i="5"/>
  <c r="I100" i="5"/>
  <c r="I99" i="5"/>
  <c r="I98" i="5"/>
  <c r="I97" i="5"/>
  <c r="I96" i="5"/>
  <c r="I95" i="5"/>
  <c r="D94" i="5"/>
  <c r="I87" i="5"/>
  <c r="I86" i="5" l="1"/>
  <c r="D85" i="5"/>
  <c r="D10" i="5"/>
  <c r="I85" i="5" l="1"/>
  <c r="G160" i="5"/>
  <c r="E160" i="5"/>
  <c r="D160" i="5"/>
  <c r="H160" i="5"/>
  <c r="F160" i="5"/>
  <c r="I10" i="5"/>
  <c r="I160" i="5" l="1"/>
</calcChain>
</file>

<file path=xl/sharedStrings.xml><?xml version="1.0" encoding="utf-8"?>
<sst xmlns="http://schemas.openxmlformats.org/spreadsheetml/2006/main" count="163" uniqueCount="90">
  <si>
    <t>MUNICIPIO DE QUERÉTARO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</si>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</sst>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3" fontId="2" fillId="0" borderId="0" xfId="1" applyNumberFormat="1" applyFont="1"/>
    <xf numFmtId="0" fontId="3" fillId="0" borderId="0" xfId="0" applyFont="1"/>
    <xf numFmtId="0" fontId="2" fillId="0" borderId="8" xfId="0" applyFont="1" applyBorder="1"/>
    <xf numFmtId="0" fontId="2" fillId="0" borderId="0" xfId="0" applyFont="1" applyBorder="1"/>
    <xf numFmtId="0" fontId="3" fillId="0" borderId="3" xfId="0" applyFont="1" applyBorder="1"/>
    <xf numFmtId="3" fontId="3" fillId="0" borderId="0" xfId="1" applyNumberFormat="1" applyFont="1"/>
    <xf numFmtId="43" fontId="3" fillId="0" borderId="0" xfId="1" applyFont="1"/>
    <xf numFmtId="3" fontId="4" fillId="2" borderId="9" xfId="1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4" fillId="0" borderId="14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4"/>
    </xf>
    <xf numFmtId="0" fontId="3" fillId="0" borderId="8" xfId="0" applyFont="1" applyBorder="1" applyAlignment="1"/>
    <xf numFmtId="3" fontId="3" fillId="0" borderId="10" xfId="1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left" vertical="center" indent="6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 indent="4"/>
    </xf>
    <xf numFmtId="0" fontId="3" fillId="0" borderId="8" xfId="0" applyFont="1" applyBorder="1" applyAlignment="1">
      <alignment horizontal="left" indent="6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/>
    </xf>
    <xf numFmtId="3" fontId="4" fillId="0" borderId="3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4" xfId="0" applyFont="1" applyBorder="1" applyAlignment="1">
      <alignment horizontal="left" vertical="center" indent="4"/>
    </xf>
    <xf numFmtId="0" fontId="3" fillId="0" borderId="9" xfId="0" applyFont="1" applyBorder="1" applyAlignment="1"/>
    <xf numFmtId="3" fontId="3" fillId="0" borderId="11" xfId="1" applyNumberFormat="1" applyFont="1" applyBorder="1" applyAlignment="1" applyProtection="1">
      <alignment horizontal="right" vertical="center"/>
      <protection locked="0"/>
    </xf>
    <xf numFmtId="3" fontId="4" fillId="0" borderId="8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8961</xdr:colOff>
      <xdr:row>1</xdr:row>
      <xdr:rowOff>8966</xdr:rowOff>
    </xdr:from>
    <xdr:to>
      <xdr:col>1</xdr:col>
      <xdr:colOff>1623556</xdr:colOff>
      <xdr:row>5</xdr:row>
      <xdr:rowOff>188259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6" y="188260"/>
          <a:ext cx="1614595" cy="1075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view="pageBreakPreview" topLeftCell="A130" zoomScale="90" zoomScaleNormal="85" zoomScaleSheetLayoutView="90" workbookViewId="0">
      <selection activeCell="G160" sqref="G160"/>
    </sheetView>
  </sheetViews>
  <sheetFormatPr baseColWidth="10" defaultColWidth="11.5546875" defaultRowHeight="13.8" x14ac:dyDescent="0.25"/>
  <cols>
    <col min="1" max="1" width="4.5546875" style="3" customWidth="1"/>
    <col min="2" max="2" width="57.88671875" style="3" bestFit="1" customWidth="1"/>
    <col min="3" max="3" width="25" style="3" customWidth="1"/>
    <col min="4" max="8" width="17.6640625" style="7" customWidth="1"/>
    <col min="9" max="9" width="19.33203125" style="7" customWidth="1"/>
    <col min="10" max="16384" width="11.5546875" style="3"/>
  </cols>
  <sheetData>
    <row r="1" spans="1:9" ht="14.4" x14ac:dyDescent="0.3">
      <c r="A1" s="1"/>
      <c r="B1" s="1"/>
      <c r="C1" s="1"/>
      <c r="D1" s="2"/>
      <c r="E1" s="2"/>
      <c r="F1" s="2"/>
      <c r="G1" s="2"/>
      <c r="H1" s="2"/>
      <c r="I1" s="2"/>
    </row>
    <row r="2" spans="1:9" ht="18" x14ac:dyDescent="0.3">
      <c r="A2" s="1"/>
      <c r="B2" s="59" t="s">
        <v>0</v>
      </c>
      <c r="C2" s="59"/>
      <c r="D2" s="59"/>
      <c r="E2" s="59"/>
      <c r="F2" s="59"/>
      <c r="G2" s="59"/>
      <c r="H2" s="59"/>
      <c r="I2" s="59"/>
    </row>
    <row r="3" spans="1:9" ht="18" x14ac:dyDescent="0.3">
      <c r="A3" s="1"/>
      <c r="B3" s="59" t="s">
        <v>1</v>
      </c>
      <c r="C3" s="59"/>
      <c r="D3" s="59"/>
      <c r="E3" s="59"/>
      <c r="F3" s="59"/>
      <c r="G3" s="59"/>
      <c r="H3" s="59"/>
      <c r="I3" s="59"/>
    </row>
    <row r="4" spans="1:9" ht="18" x14ac:dyDescent="0.3">
      <c r="A4" s="1"/>
      <c r="B4" s="59" t="s">
        <v>2</v>
      </c>
      <c r="C4" s="59"/>
      <c r="D4" s="59"/>
      <c r="E4" s="59"/>
      <c r="F4" s="59"/>
      <c r="G4" s="59"/>
      <c r="H4" s="59"/>
      <c r="I4" s="59"/>
    </row>
    <row r="5" spans="1:9" ht="15.6" x14ac:dyDescent="0.3">
      <c r="A5" s="1"/>
      <c r="B5" s="60" t="s">
        <v>89</v>
      </c>
      <c r="C5" s="60"/>
      <c r="D5" s="60"/>
      <c r="E5" s="60"/>
      <c r="F5" s="60"/>
      <c r="G5" s="60"/>
      <c r="H5" s="60"/>
      <c r="I5" s="60"/>
    </row>
    <row r="6" spans="1:9" ht="16.2" thickBot="1" x14ac:dyDescent="0.35">
      <c r="A6" s="1"/>
      <c r="B6" s="61" t="s">
        <v>3</v>
      </c>
      <c r="C6" s="61"/>
      <c r="D6" s="61"/>
      <c r="E6" s="61"/>
      <c r="F6" s="61"/>
      <c r="G6" s="61"/>
      <c r="H6" s="61"/>
      <c r="I6" s="61"/>
    </row>
    <row r="7" spans="1:9" ht="14.4" x14ac:dyDescent="0.3">
      <c r="A7" s="1"/>
      <c r="B7" s="44" t="s">
        <v>4</v>
      </c>
      <c r="C7" s="45"/>
      <c r="D7" s="50" t="s">
        <v>5</v>
      </c>
      <c r="E7" s="51"/>
      <c r="F7" s="51"/>
      <c r="G7" s="51"/>
      <c r="H7" s="52"/>
      <c r="I7" s="56" t="s">
        <v>6</v>
      </c>
    </row>
    <row r="8" spans="1:9" ht="26.25" customHeight="1" thickBot="1" x14ac:dyDescent="0.35">
      <c r="A8" s="1"/>
      <c r="B8" s="46"/>
      <c r="C8" s="47"/>
      <c r="D8" s="53"/>
      <c r="E8" s="54"/>
      <c r="F8" s="54"/>
      <c r="G8" s="54"/>
      <c r="H8" s="55"/>
      <c r="I8" s="57"/>
    </row>
    <row r="9" spans="1:9" ht="28.2" thickBot="1" x14ac:dyDescent="0.35">
      <c r="A9" s="1"/>
      <c r="B9" s="48"/>
      <c r="C9" s="49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58"/>
    </row>
    <row r="10" spans="1:9" ht="14.4" x14ac:dyDescent="0.3">
      <c r="A10" s="1"/>
      <c r="B10" s="10" t="s">
        <v>12</v>
      </c>
      <c r="C10" s="11"/>
      <c r="D10" s="12">
        <f t="shared" ref="D10:I10" si="0">D11+D29+D19+D39+D49+D59+D63+D72+D76</f>
        <v>4531264248.4499989</v>
      </c>
      <c r="E10" s="12">
        <f t="shared" si="0"/>
        <v>795452130.22000015</v>
      </c>
      <c r="F10" s="12">
        <f t="shared" si="0"/>
        <v>5326716378.6699991</v>
      </c>
      <c r="G10" s="12">
        <f t="shared" si="0"/>
        <v>947168399.35999978</v>
      </c>
      <c r="H10" s="12">
        <f t="shared" si="0"/>
        <v>705854346.80999994</v>
      </c>
      <c r="I10" s="12">
        <f t="shared" si="0"/>
        <v>4379547979.3099995</v>
      </c>
    </row>
    <row r="11" spans="1:9" ht="14.4" x14ac:dyDescent="0.3">
      <c r="A11" s="1"/>
      <c r="B11" s="13" t="s">
        <v>13</v>
      </c>
      <c r="C11" s="14"/>
      <c r="D11" s="15">
        <f>SUM(D12:D18)</f>
        <v>1203975395.1699991</v>
      </c>
      <c r="E11" s="15">
        <f>SUM(E12:E18)</f>
        <v>-87414990.180000037</v>
      </c>
      <c r="F11" s="15">
        <f>SUM(F12:F18)</f>
        <v>1116560404.9899988</v>
      </c>
      <c r="G11" s="15">
        <f>SUM(G12:G18)</f>
        <v>304713789.29999989</v>
      </c>
      <c r="H11" s="15">
        <f>SUM(H12:H18)</f>
        <v>240862436.69999993</v>
      </c>
      <c r="I11" s="15">
        <f>SUM(I12:I18)</f>
        <v>811846615.6899991</v>
      </c>
    </row>
    <row r="12" spans="1:9" ht="14.4" x14ac:dyDescent="0.3">
      <c r="A12" s="1"/>
      <c r="B12" s="17" t="s">
        <v>14</v>
      </c>
      <c r="C12" s="18"/>
      <c r="D12" s="19">
        <v>696824183.66999996</v>
      </c>
      <c r="E12" s="19">
        <v>-57147568.940000027</v>
      </c>
      <c r="F12" s="19">
        <f>+D12+E12</f>
        <v>639676614.7299999</v>
      </c>
      <c r="G12" s="19">
        <v>184544621.64999998</v>
      </c>
      <c r="H12" s="19">
        <v>184271228.10999995</v>
      </c>
      <c r="I12" s="16">
        <f t="shared" ref="I11:I74" si="1">F12-G12</f>
        <v>455131993.07999992</v>
      </c>
    </row>
    <row r="13" spans="1:9" ht="14.4" x14ac:dyDescent="0.3">
      <c r="A13" s="1"/>
      <c r="B13" s="17" t="s">
        <v>15</v>
      </c>
      <c r="C13" s="18"/>
      <c r="D13" s="19">
        <v>0</v>
      </c>
      <c r="E13" s="19">
        <v>0</v>
      </c>
      <c r="F13" s="19">
        <f t="shared" ref="F13:F18" si="2">+D13+E13</f>
        <v>0</v>
      </c>
      <c r="G13" s="19">
        <v>0</v>
      </c>
      <c r="H13" s="19">
        <v>0</v>
      </c>
      <c r="I13" s="16">
        <f t="shared" si="1"/>
        <v>0</v>
      </c>
    </row>
    <row r="14" spans="1:9" ht="14.4" x14ac:dyDescent="0.3">
      <c r="A14" s="1"/>
      <c r="B14" s="17" t="s">
        <v>16</v>
      </c>
      <c r="C14" s="18"/>
      <c r="D14" s="19">
        <v>210018473.84000012</v>
      </c>
      <c r="E14" s="19">
        <v>-11686429.449999996</v>
      </c>
      <c r="F14" s="19">
        <f t="shared" si="2"/>
        <v>198332044.39000013</v>
      </c>
      <c r="G14" s="19">
        <v>50160771.549999915</v>
      </c>
      <c r="H14" s="19">
        <v>9045715.5900000036</v>
      </c>
      <c r="I14" s="16">
        <f t="shared" si="1"/>
        <v>148171272.84000021</v>
      </c>
    </row>
    <row r="15" spans="1:9" ht="14.4" x14ac:dyDescent="0.3">
      <c r="A15" s="1"/>
      <c r="B15" s="17" t="s">
        <v>17</v>
      </c>
      <c r="C15" s="18"/>
      <c r="D15" s="19">
        <v>150712548.59999925</v>
      </c>
      <c r="E15" s="19">
        <v>-6763922.6000000099</v>
      </c>
      <c r="F15" s="19">
        <f t="shared" si="2"/>
        <v>143948625.99999923</v>
      </c>
      <c r="G15" s="19">
        <v>41566634.340000011</v>
      </c>
      <c r="H15" s="19">
        <v>28431026.899999965</v>
      </c>
      <c r="I15" s="16">
        <f t="shared" si="1"/>
        <v>102381991.65999922</v>
      </c>
    </row>
    <row r="16" spans="1:9" ht="14.4" x14ac:dyDescent="0.3">
      <c r="A16" s="1"/>
      <c r="B16" s="17" t="s">
        <v>18</v>
      </c>
      <c r="C16" s="18"/>
      <c r="D16" s="19">
        <v>139681928.71999973</v>
      </c>
      <c r="E16" s="19">
        <v>-11473139.440000011</v>
      </c>
      <c r="F16" s="19">
        <f t="shared" si="2"/>
        <v>128208789.27999972</v>
      </c>
      <c r="G16" s="19">
        <v>28441761.759999994</v>
      </c>
      <c r="H16" s="19">
        <v>19114466.100000005</v>
      </c>
      <c r="I16" s="16">
        <f t="shared" si="1"/>
        <v>99767027.519999728</v>
      </c>
    </row>
    <row r="17" spans="1:9" ht="14.4" x14ac:dyDescent="0.3">
      <c r="A17" s="1"/>
      <c r="B17" s="17" t="s">
        <v>19</v>
      </c>
      <c r="C17" s="18"/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6">
        <f t="shared" si="1"/>
        <v>0</v>
      </c>
    </row>
    <row r="18" spans="1:9" ht="14.4" x14ac:dyDescent="0.3">
      <c r="A18" s="1"/>
      <c r="B18" s="17" t="s">
        <v>20</v>
      </c>
      <c r="C18" s="18"/>
      <c r="D18" s="19">
        <v>6738260.3400000054</v>
      </c>
      <c r="E18" s="19">
        <v>-343929.75</v>
      </c>
      <c r="F18" s="19">
        <f t="shared" si="2"/>
        <v>6394330.5900000054</v>
      </c>
      <c r="G18" s="19">
        <v>0</v>
      </c>
      <c r="H18" s="19">
        <v>0</v>
      </c>
      <c r="I18" s="16">
        <f t="shared" si="1"/>
        <v>6394330.5900000054</v>
      </c>
    </row>
    <row r="19" spans="1:9" ht="14.4" x14ac:dyDescent="0.3">
      <c r="A19" s="1"/>
      <c r="B19" s="13" t="s">
        <v>21</v>
      </c>
      <c r="C19" s="14"/>
      <c r="D19" s="15">
        <f>SUM(D20:D28)</f>
        <v>201271611.53999999</v>
      </c>
      <c r="E19" s="15">
        <f>SUM(E20:E28)</f>
        <v>-29917743.75</v>
      </c>
      <c r="F19" s="15">
        <f>SUM(F20:F28)</f>
        <v>171353867.78999996</v>
      </c>
      <c r="G19" s="15">
        <f>SUM(G20:G28)</f>
        <v>32719555.430000003</v>
      </c>
      <c r="H19" s="15">
        <f>SUM(H20:H28)</f>
        <v>25757683.330000002</v>
      </c>
      <c r="I19" s="15">
        <f>SUM(I20:I28)</f>
        <v>138634312.35999995</v>
      </c>
    </row>
    <row r="20" spans="1:9" ht="14.4" x14ac:dyDescent="0.3">
      <c r="A20" s="1"/>
      <c r="B20" s="17" t="s">
        <v>22</v>
      </c>
      <c r="C20" s="18"/>
      <c r="D20" s="19">
        <v>15511413.459999982</v>
      </c>
      <c r="E20" s="19">
        <v>283122.10000000015</v>
      </c>
      <c r="F20" s="19">
        <f>+D20+E20</f>
        <v>15794535.559999982</v>
      </c>
      <c r="G20" s="19">
        <v>1421251.6400000001</v>
      </c>
      <c r="H20" s="19">
        <v>1229603.0300000003</v>
      </c>
      <c r="I20" s="16">
        <f t="shared" si="1"/>
        <v>14373283.919999981</v>
      </c>
    </row>
    <row r="21" spans="1:9" ht="14.4" x14ac:dyDescent="0.3">
      <c r="A21" s="1"/>
      <c r="B21" s="17" t="s">
        <v>23</v>
      </c>
      <c r="C21" s="18"/>
      <c r="D21" s="19">
        <v>2229523.4999999995</v>
      </c>
      <c r="E21" s="19">
        <v>8925431.0299999975</v>
      </c>
      <c r="F21" s="19">
        <f t="shared" ref="F21:F28" si="3">+D21+E21</f>
        <v>11154954.529999997</v>
      </c>
      <c r="G21" s="19">
        <v>6632047.4400000004</v>
      </c>
      <c r="H21" s="19">
        <v>4254149.7700000005</v>
      </c>
      <c r="I21" s="16">
        <f t="shared" si="1"/>
        <v>4522907.0899999971</v>
      </c>
    </row>
    <row r="22" spans="1:9" ht="14.4" x14ac:dyDescent="0.3">
      <c r="A22" s="1"/>
      <c r="B22" s="17" t="s">
        <v>24</v>
      </c>
      <c r="C22" s="18"/>
      <c r="D22" s="19">
        <v>399984</v>
      </c>
      <c r="E22" s="19">
        <v>1394905.51</v>
      </c>
      <c r="F22" s="19">
        <f t="shared" si="3"/>
        <v>1794889.51</v>
      </c>
      <c r="G22" s="19">
        <v>200184.88</v>
      </c>
      <c r="H22" s="19">
        <v>164456.88</v>
      </c>
      <c r="I22" s="16">
        <f t="shared" si="1"/>
        <v>1594704.63</v>
      </c>
    </row>
    <row r="23" spans="1:9" ht="14.4" x14ac:dyDescent="0.3">
      <c r="A23" s="1"/>
      <c r="B23" s="17" t="s">
        <v>25</v>
      </c>
      <c r="C23" s="18"/>
      <c r="D23" s="19">
        <v>57542498.630000003</v>
      </c>
      <c r="E23" s="19">
        <v>-8956968.8000000045</v>
      </c>
      <c r="F23" s="19">
        <f t="shared" si="3"/>
        <v>48585529.829999998</v>
      </c>
      <c r="G23" s="19">
        <v>5792314.5500000017</v>
      </c>
      <c r="H23" s="19">
        <v>2135891.81</v>
      </c>
      <c r="I23" s="16">
        <f t="shared" si="1"/>
        <v>42793215.279999994</v>
      </c>
    </row>
    <row r="24" spans="1:9" ht="14.4" x14ac:dyDescent="0.3">
      <c r="A24" s="1"/>
      <c r="B24" s="17" t="s">
        <v>26</v>
      </c>
      <c r="C24" s="18"/>
      <c r="D24" s="19">
        <v>3770203.49</v>
      </c>
      <c r="E24" s="19">
        <v>-480947.12999999995</v>
      </c>
      <c r="F24" s="19">
        <f t="shared" si="3"/>
        <v>3289256.3600000003</v>
      </c>
      <c r="G24" s="19">
        <v>256280.94999999995</v>
      </c>
      <c r="H24" s="19">
        <v>222726.08</v>
      </c>
      <c r="I24" s="16">
        <f t="shared" si="1"/>
        <v>3032975.41</v>
      </c>
    </row>
    <row r="25" spans="1:9" ht="14.4" x14ac:dyDescent="0.3">
      <c r="A25" s="1"/>
      <c r="B25" s="17" t="s">
        <v>27</v>
      </c>
      <c r="C25" s="18"/>
      <c r="D25" s="19">
        <v>81914731.179999992</v>
      </c>
      <c r="E25" s="19">
        <v>-26258907.800000001</v>
      </c>
      <c r="F25" s="19">
        <f t="shared" si="3"/>
        <v>55655823.379999995</v>
      </c>
      <c r="G25" s="19">
        <v>17031300.359999999</v>
      </c>
      <c r="H25" s="19">
        <v>16924891.199999999</v>
      </c>
      <c r="I25" s="16">
        <f t="shared" si="1"/>
        <v>38624523.019999996</v>
      </c>
    </row>
    <row r="26" spans="1:9" ht="14.4" x14ac:dyDescent="0.3">
      <c r="A26" s="1"/>
      <c r="B26" s="17" t="s">
        <v>28</v>
      </c>
      <c r="C26" s="18"/>
      <c r="D26" s="19">
        <v>17623669.27</v>
      </c>
      <c r="E26" s="19">
        <v>2121024.5099999998</v>
      </c>
      <c r="F26" s="19">
        <f t="shared" si="3"/>
        <v>19744693.780000001</v>
      </c>
      <c r="G26" s="19">
        <v>150563.51</v>
      </c>
      <c r="H26" s="19">
        <v>141358.53</v>
      </c>
      <c r="I26" s="16">
        <f t="shared" si="1"/>
        <v>19594130.27</v>
      </c>
    </row>
    <row r="27" spans="1:9" ht="14.4" x14ac:dyDescent="0.3">
      <c r="A27" s="1"/>
      <c r="B27" s="17" t="s">
        <v>29</v>
      </c>
      <c r="C27" s="18"/>
      <c r="D27" s="19">
        <v>213500</v>
      </c>
      <c r="E27" s="19">
        <v>-13460.22</v>
      </c>
      <c r="F27" s="19">
        <f t="shared" si="3"/>
        <v>200039.78</v>
      </c>
      <c r="G27" s="19">
        <v>0</v>
      </c>
      <c r="H27" s="19">
        <v>0</v>
      </c>
      <c r="I27" s="16">
        <f t="shared" si="1"/>
        <v>200039.78</v>
      </c>
    </row>
    <row r="28" spans="1:9" ht="14.4" x14ac:dyDescent="0.3">
      <c r="A28" s="1"/>
      <c r="B28" s="17" t="s">
        <v>30</v>
      </c>
      <c r="C28" s="18"/>
      <c r="D28" s="19">
        <v>22066088.00999999</v>
      </c>
      <c r="E28" s="19">
        <v>-6931942.9499999955</v>
      </c>
      <c r="F28" s="19">
        <f t="shared" si="3"/>
        <v>15134145.059999995</v>
      </c>
      <c r="G28" s="19">
        <v>1235612.1000000001</v>
      </c>
      <c r="H28" s="19">
        <v>684606.03000000014</v>
      </c>
      <c r="I28" s="16">
        <f t="shared" si="1"/>
        <v>13898532.959999995</v>
      </c>
    </row>
    <row r="29" spans="1:9" ht="14.4" x14ac:dyDescent="0.3">
      <c r="A29" s="1"/>
      <c r="B29" s="13" t="s">
        <v>31</v>
      </c>
      <c r="C29" s="14"/>
      <c r="D29" s="15">
        <f>SUM(D30:D38)</f>
        <v>966514992.71000016</v>
      </c>
      <c r="E29" s="15">
        <f>SUM(E30:E38)</f>
        <v>128921076.82000008</v>
      </c>
      <c r="F29" s="15">
        <f>SUM(F30:F38)</f>
        <v>1095436069.53</v>
      </c>
      <c r="G29" s="15">
        <f>SUM(G30:G38)</f>
        <v>275479377.01999992</v>
      </c>
      <c r="H29" s="15">
        <f>SUM(H30:H38)</f>
        <v>176860131.86000001</v>
      </c>
      <c r="I29" s="15">
        <f>SUM(I30:I38)</f>
        <v>819956692.50999999</v>
      </c>
    </row>
    <row r="30" spans="1:9" ht="14.4" x14ac:dyDescent="0.3">
      <c r="A30" s="1"/>
      <c r="B30" s="17" t="s">
        <v>32</v>
      </c>
      <c r="C30" s="18"/>
      <c r="D30" s="19">
        <v>222824738.91999996</v>
      </c>
      <c r="E30" s="19">
        <v>-52316567.519999862</v>
      </c>
      <c r="F30" s="19">
        <f>+D30+E30</f>
        <v>170508171.4000001</v>
      </c>
      <c r="G30" s="19">
        <v>37966910.360000014</v>
      </c>
      <c r="H30" s="19">
        <v>24818552.790000007</v>
      </c>
      <c r="I30" s="16">
        <f t="shared" si="1"/>
        <v>132541261.04000008</v>
      </c>
    </row>
    <row r="31" spans="1:9" ht="14.4" x14ac:dyDescent="0.3">
      <c r="A31" s="1"/>
      <c r="B31" s="17" t="s">
        <v>33</v>
      </c>
      <c r="C31" s="18"/>
      <c r="D31" s="19">
        <v>41939055.199999958</v>
      </c>
      <c r="E31" s="19">
        <v>-9631165.1899999976</v>
      </c>
      <c r="F31" s="19">
        <f t="shared" ref="F31:F38" si="4">+D31+E31</f>
        <v>32307890.009999961</v>
      </c>
      <c r="G31" s="19">
        <v>10883042.180000005</v>
      </c>
      <c r="H31" s="19">
        <v>9911665.6200000029</v>
      </c>
      <c r="I31" s="16">
        <f t="shared" si="1"/>
        <v>21424847.829999954</v>
      </c>
    </row>
    <row r="32" spans="1:9" ht="14.4" x14ac:dyDescent="0.3">
      <c r="A32" s="1"/>
      <c r="B32" s="17" t="s">
        <v>34</v>
      </c>
      <c r="C32" s="18"/>
      <c r="D32" s="19">
        <v>294000740.51000005</v>
      </c>
      <c r="E32" s="19">
        <v>78604698.549999952</v>
      </c>
      <c r="F32" s="19">
        <f t="shared" si="4"/>
        <v>372605439.06</v>
      </c>
      <c r="G32" s="19">
        <v>72964067.089999944</v>
      </c>
      <c r="H32" s="19">
        <v>61459182.880000003</v>
      </c>
      <c r="I32" s="16">
        <f t="shared" si="1"/>
        <v>299641371.97000003</v>
      </c>
    </row>
    <row r="33" spans="1:9" ht="14.4" x14ac:dyDescent="0.3">
      <c r="A33" s="1"/>
      <c r="B33" s="17" t="s">
        <v>35</v>
      </c>
      <c r="C33" s="18"/>
      <c r="D33" s="19">
        <v>30500161.320000004</v>
      </c>
      <c r="E33" s="19">
        <v>23802413.929999996</v>
      </c>
      <c r="F33" s="19">
        <f t="shared" si="4"/>
        <v>54302575.25</v>
      </c>
      <c r="G33" s="19">
        <v>24580129.319999982</v>
      </c>
      <c r="H33" s="19">
        <v>23723211.339999977</v>
      </c>
      <c r="I33" s="16">
        <f t="shared" si="1"/>
        <v>29722445.930000018</v>
      </c>
    </row>
    <row r="34" spans="1:9" ht="14.4" x14ac:dyDescent="0.3">
      <c r="A34" s="1"/>
      <c r="B34" s="17" t="s">
        <v>36</v>
      </c>
      <c r="C34" s="18"/>
      <c r="D34" s="19">
        <v>271226993.45999998</v>
      </c>
      <c r="E34" s="19">
        <v>22867982.419999991</v>
      </c>
      <c r="F34" s="19">
        <f t="shared" si="4"/>
        <v>294094975.88</v>
      </c>
      <c r="G34" s="19">
        <v>70665662.969999984</v>
      </c>
      <c r="H34" s="19">
        <v>13206975.359999999</v>
      </c>
      <c r="I34" s="16">
        <f t="shared" si="1"/>
        <v>223429312.91000003</v>
      </c>
    </row>
    <row r="35" spans="1:9" ht="14.4" x14ac:dyDescent="0.3">
      <c r="A35" s="1"/>
      <c r="B35" s="17" t="s">
        <v>37</v>
      </c>
      <c r="C35" s="18"/>
      <c r="D35" s="19">
        <v>44665109.400000006</v>
      </c>
      <c r="E35" s="19">
        <v>12357338.119999999</v>
      </c>
      <c r="F35" s="19">
        <f t="shared" si="4"/>
        <v>57022447.520000003</v>
      </c>
      <c r="G35" s="19">
        <v>8179443.1000000006</v>
      </c>
      <c r="H35" s="19">
        <v>5597111.4900000002</v>
      </c>
      <c r="I35" s="16">
        <f t="shared" si="1"/>
        <v>48843004.420000002</v>
      </c>
    </row>
    <row r="36" spans="1:9" ht="14.4" x14ac:dyDescent="0.3">
      <c r="A36" s="1"/>
      <c r="B36" s="17" t="s">
        <v>38</v>
      </c>
      <c r="C36" s="18"/>
      <c r="D36" s="19">
        <v>198000</v>
      </c>
      <c r="E36" s="19">
        <v>757555.63</v>
      </c>
      <c r="F36" s="19">
        <f t="shared" si="4"/>
        <v>955555.63</v>
      </c>
      <c r="G36" s="19">
        <v>338384.37</v>
      </c>
      <c r="H36" s="19">
        <v>316369.3</v>
      </c>
      <c r="I36" s="16">
        <f t="shared" si="1"/>
        <v>617171.26</v>
      </c>
    </row>
    <row r="37" spans="1:9" ht="14.4" x14ac:dyDescent="0.3">
      <c r="A37" s="1"/>
      <c r="B37" s="17" t="s">
        <v>39</v>
      </c>
      <c r="C37" s="18"/>
      <c r="D37" s="19">
        <v>23648500</v>
      </c>
      <c r="E37" s="19">
        <v>35276291.019999996</v>
      </c>
      <c r="F37" s="19">
        <f t="shared" si="4"/>
        <v>58924791.019999996</v>
      </c>
      <c r="G37" s="19">
        <v>21533490.349999998</v>
      </c>
      <c r="H37" s="19">
        <v>15729364.479999997</v>
      </c>
      <c r="I37" s="16">
        <f t="shared" si="1"/>
        <v>37391300.670000002</v>
      </c>
    </row>
    <row r="38" spans="1:9" ht="14.4" x14ac:dyDescent="0.3">
      <c r="A38" s="1"/>
      <c r="B38" s="17" t="s">
        <v>40</v>
      </c>
      <c r="C38" s="18"/>
      <c r="D38" s="19">
        <v>37511693.900000043</v>
      </c>
      <c r="E38" s="19">
        <v>17202529.860000011</v>
      </c>
      <c r="F38" s="19">
        <f>+D38+E38</f>
        <v>54714223.76000005</v>
      </c>
      <c r="G38" s="19">
        <v>28368247.279999997</v>
      </c>
      <c r="H38" s="19">
        <v>22097698.600000024</v>
      </c>
      <c r="I38" s="16">
        <f t="shared" si="1"/>
        <v>26345976.480000053</v>
      </c>
    </row>
    <row r="39" spans="1:9" ht="14.4" x14ac:dyDescent="0.3">
      <c r="A39" s="1"/>
      <c r="B39" s="64" t="s">
        <v>41</v>
      </c>
      <c r="C39" s="65"/>
      <c r="D39" s="15">
        <f>SUM(D40:D48)</f>
        <v>405708547.06000006</v>
      </c>
      <c r="E39" s="15">
        <f>SUM(E40:E48)</f>
        <v>17192672.850000013</v>
      </c>
      <c r="F39" s="15">
        <f>SUM(F40:F48)</f>
        <v>422901219.91000009</v>
      </c>
      <c r="G39" s="15">
        <f>SUM(G40:G48)</f>
        <v>90337109.469999999</v>
      </c>
      <c r="H39" s="15">
        <f>SUM(H40:H48)</f>
        <v>76477669.850000009</v>
      </c>
      <c r="I39" s="15">
        <f>SUM(I40:I48)</f>
        <v>332564110.44</v>
      </c>
    </row>
    <row r="40" spans="1:9" ht="14.4" x14ac:dyDescent="0.3">
      <c r="A40" s="1"/>
      <c r="B40" s="17" t="s">
        <v>42</v>
      </c>
      <c r="C40" s="18"/>
      <c r="D40" s="19">
        <v>198373399.96000004</v>
      </c>
      <c r="E40" s="19">
        <v>4319207.2700000098</v>
      </c>
      <c r="F40" s="19">
        <f>+D40+E40</f>
        <v>202692607.23000005</v>
      </c>
      <c r="G40" s="19">
        <v>54393456.770000003</v>
      </c>
      <c r="H40" s="19">
        <v>48138410.430000007</v>
      </c>
      <c r="I40" s="16">
        <f t="shared" si="1"/>
        <v>148299150.46000004</v>
      </c>
    </row>
    <row r="41" spans="1:9" ht="14.4" x14ac:dyDescent="0.3">
      <c r="A41" s="1"/>
      <c r="B41" s="17" t="s">
        <v>43</v>
      </c>
      <c r="C41" s="18"/>
      <c r="D41" s="19">
        <v>0</v>
      </c>
      <c r="E41" s="19">
        <v>0</v>
      </c>
      <c r="F41" s="19">
        <f t="shared" ref="F41:F48" si="5">+D41+E41</f>
        <v>0</v>
      </c>
      <c r="G41" s="19">
        <v>0</v>
      </c>
      <c r="H41" s="19">
        <v>0</v>
      </c>
      <c r="I41" s="16">
        <f t="shared" si="1"/>
        <v>0</v>
      </c>
    </row>
    <row r="42" spans="1:9" ht="14.4" x14ac:dyDescent="0.3">
      <c r="A42" s="1"/>
      <c r="B42" s="17" t="s">
        <v>44</v>
      </c>
      <c r="C42" s="18"/>
      <c r="D42" s="19">
        <v>2000000</v>
      </c>
      <c r="E42" s="19">
        <v>2775000</v>
      </c>
      <c r="F42" s="19">
        <f t="shared" si="5"/>
        <v>4775000</v>
      </c>
      <c r="G42" s="19">
        <v>680000</v>
      </c>
      <c r="H42" s="19">
        <v>0</v>
      </c>
      <c r="I42" s="16">
        <f t="shared" si="1"/>
        <v>4095000</v>
      </c>
    </row>
    <row r="43" spans="1:9" ht="14.4" x14ac:dyDescent="0.3">
      <c r="A43" s="1"/>
      <c r="B43" s="17" t="s">
        <v>45</v>
      </c>
      <c r="C43" s="18"/>
      <c r="D43" s="19">
        <v>72272943.099999994</v>
      </c>
      <c r="E43" s="19">
        <v>10086077.98</v>
      </c>
      <c r="F43" s="19">
        <f t="shared" si="5"/>
        <v>82359021.079999998</v>
      </c>
      <c r="G43" s="19">
        <v>2655311.56</v>
      </c>
      <c r="H43" s="19">
        <v>2312311.56</v>
      </c>
      <c r="I43" s="16">
        <f t="shared" si="1"/>
        <v>79703709.519999996</v>
      </c>
    </row>
    <row r="44" spans="1:9" ht="14.4" x14ac:dyDescent="0.3">
      <c r="A44" s="1"/>
      <c r="B44" s="17" t="s">
        <v>46</v>
      </c>
      <c r="C44" s="18"/>
      <c r="D44" s="19">
        <v>133062204</v>
      </c>
      <c r="E44" s="19">
        <v>12387.60000000149</v>
      </c>
      <c r="F44" s="19">
        <f t="shared" si="5"/>
        <v>133074591.59999999</v>
      </c>
      <c r="G44" s="19">
        <v>32608341.139999997</v>
      </c>
      <c r="H44" s="19">
        <v>26026947.859999999</v>
      </c>
      <c r="I44" s="16">
        <f t="shared" si="1"/>
        <v>100466250.45999999</v>
      </c>
    </row>
    <row r="45" spans="1:9" ht="14.4" x14ac:dyDescent="0.3">
      <c r="A45" s="1"/>
      <c r="B45" s="17" t="s">
        <v>47</v>
      </c>
      <c r="C45" s="18"/>
      <c r="D45" s="19">
        <v>0</v>
      </c>
      <c r="E45" s="19">
        <v>0</v>
      </c>
      <c r="F45" s="19">
        <f t="shared" si="5"/>
        <v>0</v>
      </c>
      <c r="G45" s="19">
        <v>0</v>
      </c>
      <c r="H45" s="19">
        <v>0</v>
      </c>
      <c r="I45" s="16">
        <f t="shared" si="1"/>
        <v>0</v>
      </c>
    </row>
    <row r="46" spans="1:9" ht="14.4" x14ac:dyDescent="0.3">
      <c r="A46" s="1"/>
      <c r="B46" s="17" t="s">
        <v>48</v>
      </c>
      <c r="C46" s="18"/>
      <c r="D46" s="19">
        <v>0</v>
      </c>
      <c r="E46" s="19">
        <v>0</v>
      </c>
      <c r="F46" s="19">
        <f t="shared" si="5"/>
        <v>0</v>
      </c>
      <c r="G46" s="19">
        <v>0</v>
      </c>
      <c r="H46" s="19">
        <v>0</v>
      </c>
      <c r="I46" s="16">
        <f t="shared" si="1"/>
        <v>0</v>
      </c>
    </row>
    <row r="47" spans="1:9" ht="14.4" x14ac:dyDescent="0.3">
      <c r="A47" s="1"/>
      <c r="B47" s="17" t="s">
        <v>49</v>
      </c>
      <c r="C47" s="18"/>
      <c r="D47" s="19">
        <v>0</v>
      </c>
      <c r="E47" s="19">
        <v>0</v>
      </c>
      <c r="F47" s="19">
        <f t="shared" si="5"/>
        <v>0</v>
      </c>
      <c r="G47" s="19">
        <v>0</v>
      </c>
      <c r="H47" s="19">
        <v>0</v>
      </c>
      <c r="I47" s="16">
        <f t="shared" si="1"/>
        <v>0</v>
      </c>
    </row>
    <row r="48" spans="1:9" ht="14.4" x14ac:dyDescent="0.3">
      <c r="A48" s="1"/>
      <c r="B48" s="17" t="s">
        <v>50</v>
      </c>
      <c r="C48" s="18"/>
      <c r="D48" s="19">
        <v>0</v>
      </c>
      <c r="E48" s="19">
        <v>0</v>
      </c>
      <c r="F48" s="19">
        <f t="shared" si="5"/>
        <v>0</v>
      </c>
      <c r="G48" s="19">
        <v>0</v>
      </c>
      <c r="H48" s="19">
        <v>0</v>
      </c>
      <c r="I48" s="16">
        <f t="shared" si="1"/>
        <v>0</v>
      </c>
    </row>
    <row r="49" spans="1:9" ht="14.4" x14ac:dyDescent="0.3">
      <c r="A49" s="1"/>
      <c r="B49" s="13" t="s">
        <v>51</v>
      </c>
      <c r="C49" s="14"/>
      <c r="D49" s="15">
        <f>SUM(D50:D58)</f>
        <v>94971234</v>
      </c>
      <c r="E49" s="15">
        <f>SUM(E50:E58)</f>
        <v>73685979.069999993</v>
      </c>
      <c r="F49" s="15">
        <f>SUM(F50:F58)</f>
        <v>168657213.06999999</v>
      </c>
      <c r="G49" s="15">
        <f>SUM(G50:G58)</f>
        <v>27227291.610000003</v>
      </c>
      <c r="H49" s="15">
        <f>SUM(H50:H58)</f>
        <v>24824699.34</v>
      </c>
      <c r="I49" s="15">
        <f>SUM(I50:I58)</f>
        <v>141429921.46000001</v>
      </c>
    </row>
    <row r="50" spans="1:9" ht="14.4" x14ac:dyDescent="0.3">
      <c r="A50" s="1"/>
      <c r="B50" s="17" t="s">
        <v>52</v>
      </c>
      <c r="C50" s="18"/>
      <c r="D50" s="19">
        <v>7440800</v>
      </c>
      <c r="E50" s="19">
        <v>6867526.8399999989</v>
      </c>
      <c r="F50" s="19">
        <f>+D50+E50</f>
        <v>14308326.84</v>
      </c>
      <c r="G50" s="19">
        <v>799979.91</v>
      </c>
      <c r="H50" s="19">
        <v>767235.92999999993</v>
      </c>
      <c r="I50" s="16">
        <f t="shared" si="1"/>
        <v>13508346.93</v>
      </c>
    </row>
    <row r="51" spans="1:9" ht="14.4" x14ac:dyDescent="0.3">
      <c r="A51" s="1"/>
      <c r="B51" s="17" t="s">
        <v>53</v>
      </c>
      <c r="C51" s="18"/>
      <c r="D51" s="19">
        <v>85459034</v>
      </c>
      <c r="E51" s="19">
        <v>-17440573.849999998</v>
      </c>
      <c r="F51" s="19">
        <f t="shared" ref="F51:F57" si="6">+D51+E51</f>
        <v>68018460.150000006</v>
      </c>
      <c r="G51" s="19">
        <v>105337.28</v>
      </c>
      <c r="H51" s="19">
        <v>83752</v>
      </c>
      <c r="I51" s="16">
        <f t="shared" si="1"/>
        <v>67913122.870000005</v>
      </c>
    </row>
    <row r="52" spans="1:9" ht="14.4" x14ac:dyDescent="0.3">
      <c r="A52" s="1"/>
      <c r="B52" s="17" t="s">
        <v>54</v>
      </c>
      <c r="C52" s="18"/>
      <c r="D52" s="19">
        <v>0</v>
      </c>
      <c r="E52" s="19">
        <v>0</v>
      </c>
      <c r="F52" s="19">
        <f t="shared" si="6"/>
        <v>0</v>
      </c>
      <c r="G52" s="19">
        <v>0</v>
      </c>
      <c r="H52" s="19">
        <v>0</v>
      </c>
      <c r="I52" s="16">
        <f t="shared" si="1"/>
        <v>0</v>
      </c>
    </row>
    <row r="53" spans="1:9" ht="14.4" x14ac:dyDescent="0.3">
      <c r="A53" s="1"/>
      <c r="B53" s="17" t="s">
        <v>55</v>
      </c>
      <c r="C53" s="18"/>
      <c r="D53" s="19">
        <v>0</v>
      </c>
      <c r="E53" s="19">
        <v>64045871.329999998</v>
      </c>
      <c r="F53" s="19">
        <f t="shared" si="6"/>
        <v>64045871.329999998</v>
      </c>
      <c r="G53" s="19">
        <v>25511225.380000003</v>
      </c>
      <c r="H53" s="19">
        <v>23378633.82</v>
      </c>
      <c r="I53" s="16">
        <f t="shared" si="1"/>
        <v>38534645.949999996</v>
      </c>
    </row>
    <row r="54" spans="1:9" ht="14.4" x14ac:dyDescent="0.3">
      <c r="A54" s="1"/>
      <c r="B54" s="17" t="s">
        <v>56</v>
      </c>
      <c r="C54" s="18"/>
      <c r="D54" s="19">
        <v>0</v>
      </c>
      <c r="E54" s="19">
        <v>0</v>
      </c>
      <c r="F54" s="19">
        <f t="shared" si="6"/>
        <v>0</v>
      </c>
      <c r="G54" s="19">
        <v>0</v>
      </c>
      <c r="H54" s="19">
        <v>0</v>
      </c>
      <c r="I54" s="16">
        <f t="shared" si="1"/>
        <v>0</v>
      </c>
    </row>
    <row r="55" spans="1:9" ht="14.4" x14ac:dyDescent="0.3">
      <c r="A55" s="1"/>
      <c r="B55" s="17" t="s">
        <v>57</v>
      </c>
      <c r="C55" s="18"/>
      <c r="D55" s="19">
        <v>2071400</v>
      </c>
      <c r="E55" s="19">
        <v>20027174.749999996</v>
      </c>
      <c r="F55" s="19">
        <f t="shared" si="6"/>
        <v>22098574.749999996</v>
      </c>
      <c r="G55" s="19">
        <v>810749.04</v>
      </c>
      <c r="H55" s="19">
        <v>595077.59</v>
      </c>
      <c r="I55" s="16">
        <f t="shared" si="1"/>
        <v>21287825.709999997</v>
      </c>
    </row>
    <row r="56" spans="1:9" ht="14.4" x14ac:dyDescent="0.3">
      <c r="A56" s="1"/>
      <c r="B56" s="17" t="s">
        <v>58</v>
      </c>
      <c r="C56" s="18"/>
      <c r="D56" s="19">
        <v>0</v>
      </c>
      <c r="E56" s="19">
        <v>0</v>
      </c>
      <c r="F56" s="19">
        <f t="shared" si="6"/>
        <v>0</v>
      </c>
      <c r="G56" s="19">
        <v>0</v>
      </c>
      <c r="H56" s="19">
        <v>0</v>
      </c>
      <c r="I56" s="16">
        <f t="shared" si="1"/>
        <v>0</v>
      </c>
    </row>
    <row r="57" spans="1:9" ht="14.4" x14ac:dyDescent="0.3">
      <c r="A57" s="1"/>
      <c r="B57" s="17" t="s">
        <v>59</v>
      </c>
      <c r="C57" s="18"/>
      <c r="D57" s="19">
        <v>0</v>
      </c>
      <c r="E57" s="19">
        <v>0</v>
      </c>
      <c r="F57" s="19">
        <f>+D57+E57</f>
        <v>0</v>
      </c>
      <c r="G57" s="19">
        <v>0</v>
      </c>
      <c r="H57" s="19">
        <v>0</v>
      </c>
      <c r="I57" s="16">
        <f t="shared" si="1"/>
        <v>0</v>
      </c>
    </row>
    <row r="58" spans="1:9" ht="14.4" x14ac:dyDescent="0.3">
      <c r="A58" s="1"/>
      <c r="B58" s="17" t="s">
        <v>60</v>
      </c>
      <c r="C58" s="18"/>
      <c r="D58" s="19">
        <v>0</v>
      </c>
      <c r="E58" s="19">
        <v>185980</v>
      </c>
      <c r="F58" s="19">
        <f>+D58+E58</f>
        <v>185980</v>
      </c>
      <c r="G58" s="19">
        <v>0</v>
      </c>
      <c r="H58" s="19">
        <v>0</v>
      </c>
      <c r="I58" s="16">
        <f t="shared" si="1"/>
        <v>185980</v>
      </c>
    </row>
    <row r="59" spans="1:9" ht="14.4" x14ac:dyDescent="0.3">
      <c r="A59" s="1"/>
      <c r="B59" s="13" t="s">
        <v>61</v>
      </c>
      <c r="C59" s="14"/>
      <c r="D59" s="15">
        <f>SUM(D60:D62)</f>
        <v>1658822467.97</v>
      </c>
      <c r="E59" s="15">
        <f>SUM(E60:E62)</f>
        <v>547132698.24000025</v>
      </c>
      <c r="F59" s="15">
        <f>SUM(F60:F62)</f>
        <v>2205955166.2100005</v>
      </c>
      <c r="G59" s="15">
        <f>SUM(G60:G62)</f>
        <v>111547665.76000001</v>
      </c>
      <c r="H59" s="15">
        <f>SUM(H60:H62)</f>
        <v>111227754.83</v>
      </c>
      <c r="I59" s="15">
        <f>SUM(I60:I62)</f>
        <v>2094407500.4500003</v>
      </c>
    </row>
    <row r="60" spans="1:9" ht="14.4" x14ac:dyDescent="0.3">
      <c r="A60" s="1"/>
      <c r="B60" s="17" t="s">
        <v>62</v>
      </c>
      <c r="C60" s="18"/>
      <c r="D60" s="19">
        <v>1658822467.97</v>
      </c>
      <c r="E60" s="19">
        <v>521519766.13000029</v>
      </c>
      <c r="F60" s="19">
        <f>+D60+E60</f>
        <v>2180342234.1000004</v>
      </c>
      <c r="G60" s="19">
        <v>110675027.28</v>
      </c>
      <c r="H60" s="19">
        <v>110355116.34999999</v>
      </c>
      <c r="I60" s="16">
        <f t="shared" si="1"/>
        <v>2069667206.8200004</v>
      </c>
    </row>
    <row r="61" spans="1:9" ht="14.4" x14ac:dyDescent="0.3">
      <c r="A61" s="1"/>
      <c r="B61" s="17" t="s">
        <v>63</v>
      </c>
      <c r="C61" s="18"/>
      <c r="D61" s="19">
        <v>0</v>
      </c>
      <c r="E61" s="19">
        <v>25612932.109999992</v>
      </c>
      <c r="F61" s="19">
        <f>+D61+E61</f>
        <v>25612932.109999992</v>
      </c>
      <c r="G61" s="19">
        <v>872638.4800000001</v>
      </c>
      <c r="H61" s="19">
        <v>872638.4800000001</v>
      </c>
      <c r="I61" s="16">
        <f t="shared" si="1"/>
        <v>24740293.629999992</v>
      </c>
    </row>
    <row r="62" spans="1:9" ht="14.4" x14ac:dyDescent="0.3">
      <c r="A62" s="1"/>
      <c r="B62" s="17" t="s">
        <v>64</v>
      </c>
      <c r="C62" s="18"/>
      <c r="D62" s="19">
        <v>0</v>
      </c>
      <c r="E62" s="19">
        <v>0</v>
      </c>
      <c r="F62" s="19">
        <f>+D62+E62</f>
        <v>0</v>
      </c>
      <c r="G62" s="19">
        <v>0</v>
      </c>
      <c r="H62" s="19">
        <v>0</v>
      </c>
      <c r="I62" s="16">
        <f t="shared" si="1"/>
        <v>0</v>
      </c>
    </row>
    <row r="63" spans="1:9" ht="14.4" x14ac:dyDescent="0.3">
      <c r="A63" s="1"/>
      <c r="B63" s="13" t="s">
        <v>65</v>
      </c>
      <c r="C63" s="14"/>
      <c r="D63" s="15">
        <f>SUM(D64:D71)</f>
        <v>0</v>
      </c>
      <c r="E63" s="15">
        <f>SUM(E64:E71)</f>
        <v>0</v>
      </c>
      <c r="F63" s="15">
        <f>SUM(F64:F71)</f>
        <v>0</v>
      </c>
      <c r="G63" s="15">
        <f>SUM(G64:G71)</f>
        <v>0</v>
      </c>
      <c r="H63" s="15">
        <f>SUM(H64:H71)</f>
        <v>0</v>
      </c>
      <c r="I63" s="15">
        <f>SUM(I64:I71)</f>
        <v>0</v>
      </c>
    </row>
    <row r="64" spans="1:9" ht="14.4" x14ac:dyDescent="0.3">
      <c r="A64" s="1"/>
      <c r="B64" s="17" t="s">
        <v>66</v>
      </c>
      <c r="C64" s="18"/>
      <c r="D64" s="19">
        <v>0</v>
      </c>
      <c r="E64" s="19">
        <v>0</v>
      </c>
      <c r="F64" s="19">
        <f t="shared" ref="F64:F82" si="7">+D64+E64</f>
        <v>0</v>
      </c>
      <c r="G64" s="19">
        <v>0</v>
      </c>
      <c r="H64" s="19">
        <v>0</v>
      </c>
      <c r="I64" s="16">
        <f t="shared" si="1"/>
        <v>0</v>
      </c>
    </row>
    <row r="65" spans="1:9" ht="14.4" x14ac:dyDescent="0.3">
      <c r="A65" s="1"/>
      <c r="B65" s="17" t="s">
        <v>67</v>
      </c>
      <c r="C65" s="18"/>
      <c r="D65" s="19">
        <v>0</v>
      </c>
      <c r="E65" s="19">
        <v>0</v>
      </c>
      <c r="F65" s="19">
        <f t="shared" si="7"/>
        <v>0</v>
      </c>
      <c r="G65" s="19">
        <v>0</v>
      </c>
      <c r="H65" s="19">
        <v>0</v>
      </c>
      <c r="I65" s="16">
        <f t="shared" si="1"/>
        <v>0</v>
      </c>
    </row>
    <row r="66" spans="1:9" ht="14.4" x14ac:dyDescent="0.3">
      <c r="A66" s="1"/>
      <c r="B66" s="17" t="s">
        <v>68</v>
      </c>
      <c r="C66" s="18"/>
      <c r="D66" s="19">
        <v>0</v>
      </c>
      <c r="E66" s="19">
        <v>0</v>
      </c>
      <c r="F66" s="19">
        <f t="shared" si="7"/>
        <v>0</v>
      </c>
      <c r="G66" s="19">
        <v>0</v>
      </c>
      <c r="H66" s="19">
        <v>0</v>
      </c>
      <c r="I66" s="16">
        <f t="shared" si="1"/>
        <v>0</v>
      </c>
    </row>
    <row r="67" spans="1:9" ht="14.4" x14ac:dyDescent="0.3">
      <c r="A67" s="1"/>
      <c r="B67" s="17" t="s">
        <v>69</v>
      </c>
      <c r="C67" s="18"/>
      <c r="D67" s="19">
        <v>0</v>
      </c>
      <c r="E67" s="19">
        <v>0</v>
      </c>
      <c r="F67" s="19">
        <f t="shared" si="7"/>
        <v>0</v>
      </c>
      <c r="G67" s="19">
        <v>0</v>
      </c>
      <c r="H67" s="19">
        <v>0</v>
      </c>
      <c r="I67" s="16">
        <f t="shared" si="1"/>
        <v>0</v>
      </c>
    </row>
    <row r="68" spans="1:9" ht="14.4" x14ac:dyDescent="0.3">
      <c r="A68" s="1"/>
      <c r="B68" s="17" t="s">
        <v>70</v>
      </c>
      <c r="C68" s="18"/>
      <c r="D68" s="19">
        <v>0</v>
      </c>
      <c r="E68" s="19">
        <v>0</v>
      </c>
      <c r="F68" s="19">
        <f t="shared" si="7"/>
        <v>0</v>
      </c>
      <c r="G68" s="19">
        <v>0</v>
      </c>
      <c r="H68" s="19">
        <v>0</v>
      </c>
      <c r="I68" s="16">
        <f t="shared" si="1"/>
        <v>0</v>
      </c>
    </row>
    <row r="69" spans="1:9" ht="14.4" x14ac:dyDescent="0.3">
      <c r="A69" s="1"/>
      <c r="B69" s="20" t="s">
        <v>71</v>
      </c>
      <c r="C69" s="18"/>
      <c r="D69" s="19">
        <v>0</v>
      </c>
      <c r="E69" s="19">
        <v>0</v>
      </c>
      <c r="F69" s="19">
        <f t="shared" si="7"/>
        <v>0</v>
      </c>
      <c r="G69" s="19">
        <v>0</v>
      </c>
      <c r="H69" s="19">
        <v>0</v>
      </c>
      <c r="I69" s="16">
        <f t="shared" si="1"/>
        <v>0</v>
      </c>
    </row>
    <row r="70" spans="1:9" ht="14.4" x14ac:dyDescent="0.3">
      <c r="A70" s="1"/>
      <c r="B70" s="17" t="s">
        <v>72</v>
      </c>
      <c r="C70" s="18"/>
      <c r="D70" s="19">
        <v>0</v>
      </c>
      <c r="E70" s="19">
        <v>0</v>
      </c>
      <c r="F70" s="19">
        <f t="shared" si="7"/>
        <v>0</v>
      </c>
      <c r="G70" s="19">
        <v>0</v>
      </c>
      <c r="H70" s="19">
        <v>0</v>
      </c>
      <c r="I70" s="16">
        <f t="shared" si="1"/>
        <v>0</v>
      </c>
    </row>
    <row r="71" spans="1:9" ht="14.4" x14ac:dyDescent="0.3">
      <c r="A71" s="1"/>
      <c r="B71" s="17" t="s">
        <v>73</v>
      </c>
      <c r="C71" s="18"/>
      <c r="D71" s="19">
        <v>0</v>
      </c>
      <c r="E71" s="19">
        <v>0</v>
      </c>
      <c r="F71" s="19">
        <f t="shared" si="7"/>
        <v>0</v>
      </c>
      <c r="G71" s="19">
        <v>0</v>
      </c>
      <c r="H71" s="19">
        <v>0</v>
      </c>
      <c r="I71" s="16">
        <f t="shared" si="1"/>
        <v>0</v>
      </c>
    </row>
    <row r="72" spans="1:9" ht="14.4" x14ac:dyDescent="0.3">
      <c r="A72" s="1"/>
      <c r="B72" s="13" t="s">
        <v>74</v>
      </c>
      <c r="C72" s="14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1"/>
        <v>0</v>
      </c>
    </row>
    <row r="73" spans="1:9" ht="14.4" x14ac:dyDescent="0.3">
      <c r="A73" s="1"/>
      <c r="B73" s="17" t="s">
        <v>75</v>
      </c>
      <c r="C73" s="18"/>
      <c r="D73" s="19">
        <v>0</v>
      </c>
      <c r="E73" s="19">
        <v>0</v>
      </c>
      <c r="F73" s="19">
        <f t="shared" si="7"/>
        <v>0</v>
      </c>
      <c r="G73" s="19">
        <v>0</v>
      </c>
      <c r="H73" s="19">
        <v>0</v>
      </c>
      <c r="I73" s="16">
        <f t="shared" si="1"/>
        <v>0</v>
      </c>
    </row>
    <row r="74" spans="1:9" ht="14.4" x14ac:dyDescent="0.3">
      <c r="A74" s="1"/>
      <c r="B74" s="17" t="s">
        <v>76</v>
      </c>
      <c r="C74" s="18"/>
      <c r="D74" s="19">
        <v>0</v>
      </c>
      <c r="E74" s="19">
        <v>0</v>
      </c>
      <c r="F74" s="19">
        <f t="shared" si="7"/>
        <v>0</v>
      </c>
      <c r="G74" s="19">
        <v>0</v>
      </c>
      <c r="H74" s="19">
        <v>0</v>
      </c>
      <c r="I74" s="16">
        <f t="shared" si="1"/>
        <v>0</v>
      </c>
    </row>
    <row r="75" spans="1:9" ht="14.4" x14ac:dyDescent="0.3">
      <c r="A75" s="1"/>
      <c r="B75" s="17" t="s">
        <v>77</v>
      </c>
      <c r="C75" s="18"/>
      <c r="D75" s="19">
        <v>0</v>
      </c>
      <c r="E75" s="19">
        <v>0</v>
      </c>
      <c r="F75" s="19">
        <f t="shared" si="7"/>
        <v>0</v>
      </c>
      <c r="G75" s="19">
        <v>0</v>
      </c>
      <c r="H75" s="19">
        <v>0</v>
      </c>
      <c r="I75" s="16">
        <f t="shared" ref="I75:I83" si="8">F75-G75</f>
        <v>0</v>
      </c>
    </row>
    <row r="76" spans="1:9" ht="14.4" x14ac:dyDescent="0.3">
      <c r="A76" s="1"/>
      <c r="B76" s="13" t="s">
        <v>78</v>
      </c>
      <c r="C76" s="14"/>
      <c r="D76" s="15">
        <f t="shared" ref="D76" si="9">SUM(D77:D83)</f>
        <v>0</v>
      </c>
      <c r="E76" s="15">
        <f t="shared" ref="E76:I76" si="10">SUM(E77:E83)</f>
        <v>145852437.16999984</v>
      </c>
      <c r="F76" s="15">
        <f t="shared" si="10"/>
        <v>145852437.16999984</v>
      </c>
      <c r="G76" s="15">
        <f t="shared" si="10"/>
        <v>105143610.76999995</v>
      </c>
      <c r="H76" s="15">
        <f t="shared" si="10"/>
        <v>49843970.899999991</v>
      </c>
      <c r="I76" s="15">
        <f t="shared" si="10"/>
        <v>40708826.399999887</v>
      </c>
    </row>
    <row r="77" spans="1:9" ht="14.4" x14ac:dyDescent="0.3">
      <c r="A77" s="1"/>
      <c r="B77" s="17" t="s">
        <v>79</v>
      </c>
      <c r="C77" s="18"/>
      <c r="D77" s="19">
        <v>0</v>
      </c>
      <c r="E77" s="19">
        <v>0</v>
      </c>
      <c r="F77" s="19">
        <f t="shared" si="7"/>
        <v>0</v>
      </c>
      <c r="G77" s="19">
        <v>0</v>
      </c>
      <c r="H77" s="19">
        <v>0</v>
      </c>
      <c r="I77" s="16">
        <f t="shared" si="8"/>
        <v>0</v>
      </c>
    </row>
    <row r="78" spans="1:9" ht="14.4" x14ac:dyDescent="0.3">
      <c r="A78" s="1"/>
      <c r="B78" s="17" t="s">
        <v>80</v>
      </c>
      <c r="C78" s="18"/>
      <c r="D78" s="19">
        <v>0</v>
      </c>
      <c r="E78" s="19">
        <v>0</v>
      </c>
      <c r="F78" s="19">
        <f t="shared" si="7"/>
        <v>0</v>
      </c>
      <c r="G78" s="19">
        <v>0</v>
      </c>
      <c r="H78" s="19">
        <v>0</v>
      </c>
      <c r="I78" s="16">
        <f t="shared" si="8"/>
        <v>0</v>
      </c>
    </row>
    <row r="79" spans="1:9" ht="14.4" x14ac:dyDescent="0.3">
      <c r="A79" s="1"/>
      <c r="B79" s="17" t="s">
        <v>81</v>
      </c>
      <c r="C79" s="18"/>
      <c r="D79" s="19">
        <v>0</v>
      </c>
      <c r="E79" s="19">
        <v>0</v>
      </c>
      <c r="F79" s="19">
        <f t="shared" si="7"/>
        <v>0</v>
      </c>
      <c r="G79" s="19">
        <v>0</v>
      </c>
      <c r="H79" s="19">
        <v>0</v>
      </c>
      <c r="I79" s="16">
        <f t="shared" si="8"/>
        <v>0</v>
      </c>
    </row>
    <row r="80" spans="1:9" ht="14.4" x14ac:dyDescent="0.3">
      <c r="A80" s="1"/>
      <c r="B80" s="17" t="s">
        <v>82</v>
      </c>
      <c r="C80" s="18"/>
      <c r="D80" s="19">
        <v>0</v>
      </c>
      <c r="E80" s="19">
        <v>0</v>
      </c>
      <c r="F80" s="19">
        <f t="shared" si="7"/>
        <v>0</v>
      </c>
      <c r="G80" s="19">
        <v>0</v>
      </c>
      <c r="H80" s="19">
        <v>0</v>
      </c>
      <c r="I80" s="16">
        <f t="shared" si="8"/>
        <v>0</v>
      </c>
    </row>
    <row r="81" spans="1:9" ht="14.4" x14ac:dyDescent="0.3">
      <c r="A81" s="1"/>
      <c r="B81" s="17" t="s">
        <v>83</v>
      </c>
      <c r="C81" s="18"/>
      <c r="D81" s="19">
        <v>0</v>
      </c>
      <c r="E81" s="19">
        <v>0</v>
      </c>
      <c r="F81" s="19">
        <f t="shared" si="7"/>
        <v>0</v>
      </c>
      <c r="G81" s="19">
        <v>0</v>
      </c>
      <c r="H81" s="19">
        <v>0</v>
      </c>
      <c r="I81" s="16">
        <f t="shared" si="8"/>
        <v>0</v>
      </c>
    </row>
    <row r="82" spans="1:9" ht="14.4" x14ac:dyDescent="0.3">
      <c r="A82" s="1"/>
      <c r="B82" s="17" t="s">
        <v>84</v>
      </c>
      <c r="C82" s="18"/>
      <c r="D82" s="19">
        <v>0</v>
      </c>
      <c r="E82" s="19">
        <v>0</v>
      </c>
      <c r="F82" s="19">
        <f t="shared" si="7"/>
        <v>0</v>
      </c>
      <c r="G82" s="19">
        <v>0</v>
      </c>
      <c r="H82" s="19">
        <v>0</v>
      </c>
      <c r="I82" s="16">
        <f t="shared" si="8"/>
        <v>0</v>
      </c>
    </row>
    <row r="83" spans="1:9" ht="15" thickBot="1" x14ac:dyDescent="0.35">
      <c r="A83" s="1"/>
      <c r="B83" s="37" t="s">
        <v>85</v>
      </c>
      <c r="C83" s="38"/>
      <c r="D83" s="39">
        <v>0</v>
      </c>
      <c r="E83" s="39">
        <v>145852437.16999984</v>
      </c>
      <c r="F83" s="39">
        <v>145852437.16999984</v>
      </c>
      <c r="G83" s="39">
        <v>105143610.76999995</v>
      </c>
      <c r="H83" s="39">
        <v>49843970.899999991</v>
      </c>
      <c r="I83" s="16">
        <f t="shared" si="8"/>
        <v>40708826.399999887</v>
      </c>
    </row>
    <row r="84" spans="1:9" ht="14.4" x14ac:dyDescent="0.3">
      <c r="A84" s="1"/>
      <c r="B84" s="41"/>
      <c r="C84" s="42"/>
      <c r="D84" s="43"/>
      <c r="E84" s="43"/>
      <c r="F84" s="43"/>
      <c r="G84" s="43"/>
      <c r="H84" s="43"/>
      <c r="I84" s="43"/>
    </row>
    <row r="85" spans="1:9" ht="14.4" x14ac:dyDescent="0.3">
      <c r="A85" s="1"/>
      <c r="B85" s="21" t="s">
        <v>86</v>
      </c>
      <c r="C85" s="14"/>
      <c r="D85" s="40">
        <f t="shared" ref="D85:I85" si="11">D86+D94+D104+D114+D124+D134+D147+D151+D138</f>
        <v>632832325.00999999</v>
      </c>
      <c r="E85" s="40">
        <f t="shared" ref="E85:H85" si="12">E86+E94+E104+E114+E124+E134+E147+E151+E138</f>
        <v>86696724.349999994</v>
      </c>
      <c r="F85" s="40">
        <f t="shared" si="12"/>
        <v>719529049.36000001</v>
      </c>
      <c r="G85" s="40">
        <f t="shared" si="12"/>
        <v>120119184.65999998</v>
      </c>
      <c r="H85" s="40">
        <f t="shared" si="12"/>
        <v>84417531.299999997</v>
      </c>
      <c r="I85" s="28">
        <f t="shared" si="11"/>
        <v>599409864.70000005</v>
      </c>
    </row>
    <row r="86" spans="1:9" ht="14.4" x14ac:dyDescent="0.3">
      <c r="A86" s="1"/>
      <c r="B86" s="13" t="s">
        <v>13</v>
      </c>
      <c r="C86" s="14"/>
      <c r="D86" s="15">
        <f t="shared" ref="D86:I86" si="13">SUM(D87:D93)</f>
        <v>532149020.71999997</v>
      </c>
      <c r="E86" s="15">
        <f t="shared" ref="E86:H86" si="14">SUM(E87:E93)</f>
        <v>-40758250.549999997</v>
      </c>
      <c r="F86" s="15">
        <f t="shared" si="14"/>
        <v>491390770.17000002</v>
      </c>
      <c r="G86" s="15">
        <f t="shared" si="14"/>
        <v>91818655.409999982</v>
      </c>
      <c r="H86" s="15">
        <f t="shared" si="14"/>
        <v>57014253.189999998</v>
      </c>
      <c r="I86" s="15">
        <f t="shared" si="13"/>
        <v>399572114.76000005</v>
      </c>
    </row>
    <row r="87" spans="1:9" ht="14.4" x14ac:dyDescent="0.3">
      <c r="A87" s="1"/>
      <c r="B87" s="17" t="s">
        <v>14</v>
      </c>
      <c r="C87" s="18"/>
      <c r="D87" s="19">
        <v>341454352.49000001</v>
      </c>
      <c r="E87" s="19">
        <v>-5269817.8100000033</v>
      </c>
      <c r="F87" s="19">
        <f>+D87+E87</f>
        <v>336184534.68000001</v>
      </c>
      <c r="G87" s="19">
        <v>51086889.739999995</v>
      </c>
      <c r="H87" s="19">
        <v>51086889.739999995</v>
      </c>
      <c r="I87" s="16">
        <f>F87-G87</f>
        <v>285097644.94</v>
      </c>
    </row>
    <row r="88" spans="1:9" ht="14.4" x14ac:dyDescent="0.3">
      <c r="A88" s="1"/>
      <c r="B88" s="17" t="s">
        <v>15</v>
      </c>
      <c r="C88" s="18"/>
      <c r="D88" s="19">
        <v>0</v>
      </c>
      <c r="E88" s="19">
        <v>0.2</v>
      </c>
      <c r="F88" s="19">
        <f t="shared" ref="F88:F152" si="15">+D88+E88</f>
        <v>0.2</v>
      </c>
      <c r="G88" s="19">
        <v>0</v>
      </c>
      <c r="H88" s="19">
        <v>0</v>
      </c>
      <c r="I88" s="16">
        <f t="shared" ref="I88:I93" si="16">F88-G88</f>
        <v>0.2</v>
      </c>
    </row>
    <row r="89" spans="1:9" ht="14.4" x14ac:dyDescent="0.3">
      <c r="A89" s="1"/>
      <c r="B89" s="22" t="s">
        <v>16</v>
      </c>
      <c r="C89" s="18"/>
      <c r="D89" s="19">
        <v>97040471.020000011</v>
      </c>
      <c r="E89" s="19">
        <v>-11569673.539999999</v>
      </c>
      <c r="F89" s="19">
        <f t="shared" si="15"/>
        <v>85470797.480000019</v>
      </c>
      <c r="G89" s="19">
        <v>24218664.890000004</v>
      </c>
      <c r="H89" s="19">
        <v>273934.73</v>
      </c>
      <c r="I89" s="16">
        <f t="shared" si="16"/>
        <v>61252132.590000018</v>
      </c>
    </row>
    <row r="90" spans="1:9" ht="14.4" x14ac:dyDescent="0.3">
      <c r="A90" s="1"/>
      <c r="B90" s="22" t="s">
        <v>17</v>
      </c>
      <c r="C90" s="18"/>
      <c r="D90" s="19">
        <v>78572391.670000032</v>
      </c>
      <c r="E90" s="19">
        <v>-23082759.399999999</v>
      </c>
      <c r="F90" s="19">
        <f t="shared" si="15"/>
        <v>55489632.270000033</v>
      </c>
      <c r="G90" s="19">
        <v>11153905.459999993</v>
      </c>
      <c r="H90" s="19">
        <v>5121770.0200000014</v>
      </c>
      <c r="I90" s="16">
        <f t="shared" si="16"/>
        <v>44335726.81000004</v>
      </c>
    </row>
    <row r="91" spans="1:9" ht="14.4" x14ac:dyDescent="0.3">
      <c r="A91" s="1"/>
      <c r="B91" s="22" t="s">
        <v>18</v>
      </c>
      <c r="C91" s="18"/>
      <c r="D91" s="19">
        <v>10729390.59</v>
      </c>
      <c r="E91" s="19">
        <v>-833999.99999999988</v>
      </c>
      <c r="F91" s="19">
        <f t="shared" si="15"/>
        <v>9895390.5899999999</v>
      </c>
      <c r="G91" s="19">
        <v>5359195.3199999994</v>
      </c>
      <c r="H91" s="19">
        <v>531658.69999999995</v>
      </c>
      <c r="I91" s="16">
        <f t="shared" si="16"/>
        <v>4536195.2700000005</v>
      </c>
    </row>
    <row r="92" spans="1:9" ht="14.4" x14ac:dyDescent="0.3">
      <c r="A92" s="1"/>
      <c r="B92" s="22" t="s">
        <v>19</v>
      </c>
      <c r="C92" s="18"/>
      <c r="D92" s="19">
        <v>0</v>
      </c>
      <c r="E92" s="19">
        <v>0</v>
      </c>
      <c r="F92" s="19">
        <f t="shared" si="15"/>
        <v>0</v>
      </c>
      <c r="G92" s="19">
        <v>0</v>
      </c>
      <c r="H92" s="19">
        <v>0</v>
      </c>
      <c r="I92" s="16">
        <f t="shared" si="16"/>
        <v>0</v>
      </c>
    </row>
    <row r="93" spans="1:9" ht="14.4" x14ac:dyDescent="0.3">
      <c r="A93" s="1"/>
      <c r="B93" s="22" t="s">
        <v>20</v>
      </c>
      <c r="C93" s="18"/>
      <c r="D93" s="19">
        <v>4352414.9500000011</v>
      </c>
      <c r="E93" s="19">
        <v>-2000</v>
      </c>
      <c r="F93" s="19">
        <f t="shared" si="15"/>
        <v>4350414.9500000011</v>
      </c>
      <c r="G93" s="19">
        <v>0</v>
      </c>
      <c r="H93" s="19">
        <v>0</v>
      </c>
      <c r="I93" s="16">
        <f t="shared" si="16"/>
        <v>4350414.9500000011</v>
      </c>
    </row>
    <row r="94" spans="1:9" ht="14.4" x14ac:dyDescent="0.3">
      <c r="A94" s="1"/>
      <c r="B94" s="13" t="s">
        <v>21</v>
      </c>
      <c r="C94" s="14"/>
      <c r="D94" s="15">
        <f t="shared" ref="D94" si="17">SUM(D95:D103)</f>
        <v>0</v>
      </c>
      <c r="E94" s="15">
        <f t="shared" ref="E94:I94" si="18">SUM(E95:E103)</f>
        <v>30639965.93</v>
      </c>
      <c r="F94" s="15">
        <f t="shared" si="18"/>
        <v>30639965.93</v>
      </c>
      <c r="G94" s="15">
        <f t="shared" si="18"/>
        <v>5483199.9100000001</v>
      </c>
      <c r="H94" s="15">
        <f t="shared" si="18"/>
        <v>5246351.72</v>
      </c>
      <c r="I94" s="15">
        <f t="shared" si="18"/>
        <v>25156766.02</v>
      </c>
    </row>
    <row r="95" spans="1:9" ht="14.4" x14ac:dyDescent="0.3">
      <c r="A95" s="1"/>
      <c r="B95" s="17" t="s">
        <v>22</v>
      </c>
      <c r="C95" s="18"/>
      <c r="D95" s="19">
        <v>0</v>
      </c>
      <c r="E95" s="19">
        <v>0</v>
      </c>
      <c r="F95" s="19">
        <f t="shared" si="15"/>
        <v>0</v>
      </c>
      <c r="G95" s="19">
        <v>0</v>
      </c>
      <c r="H95" s="19">
        <v>0</v>
      </c>
      <c r="I95" s="16">
        <f>F95-G95</f>
        <v>0</v>
      </c>
    </row>
    <row r="96" spans="1:9" ht="14.4" x14ac:dyDescent="0.3">
      <c r="A96" s="1"/>
      <c r="B96" s="17" t="s">
        <v>23</v>
      </c>
      <c r="C96" s="18"/>
      <c r="D96" s="19">
        <v>0</v>
      </c>
      <c r="E96" s="19">
        <v>0</v>
      </c>
      <c r="F96" s="19">
        <f t="shared" si="15"/>
        <v>0</v>
      </c>
      <c r="G96" s="19">
        <v>0</v>
      </c>
      <c r="H96" s="19">
        <v>0</v>
      </c>
      <c r="I96" s="16">
        <f t="shared" ref="I96:I158" si="19">F96-G96</f>
        <v>0</v>
      </c>
    </row>
    <row r="97" spans="1:9" ht="14.4" x14ac:dyDescent="0.3">
      <c r="A97" s="1"/>
      <c r="B97" s="17" t="s">
        <v>24</v>
      </c>
      <c r="C97" s="18"/>
      <c r="D97" s="19">
        <v>0</v>
      </c>
      <c r="E97" s="19">
        <v>0</v>
      </c>
      <c r="F97" s="19">
        <f t="shared" si="15"/>
        <v>0</v>
      </c>
      <c r="G97" s="19">
        <v>0</v>
      </c>
      <c r="H97" s="19">
        <v>0</v>
      </c>
      <c r="I97" s="16">
        <f t="shared" si="19"/>
        <v>0</v>
      </c>
    </row>
    <row r="98" spans="1:9" ht="14.4" x14ac:dyDescent="0.3">
      <c r="A98" s="1"/>
      <c r="B98" s="17" t="s">
        <v>25</v>
      </c>
      <c r="C98" s="18"/>
      <c r="D98" s="19">
        <v>0</v>
      </c>
      <c r="E98" s="19">
        <v>0</v>
      </c>
      <c r="F98" s="19">
        <f t="shared" si="15"/>
        <v>0</v>
      </c>
      <c r="G98" s="19">
        <v>0</v>
      </c>
      <c r="H98" s="19">
        <v>0</v>
      </c>
      <c r="I98" s="16">
        <f t="shared" si="19"/>
        <v>0</v>
      </c>
    </row>
    <row r="99" spans="1:9" ht="14.4" x14ac:dyDescent="0.3">
      <c r="A99" s="1"/>
      <c r="B99" s="17" t="s">
        <v>26</v>
      </c>
      <c r="C99" s="18"/>
      <c r="D99" s="19">
        <v>0</v>
      </c>
      <c r="E99" s="19">
        <v>0</v>
      </c>
      <c r="F99" s="19">
        <f t="shared" si="15"/>
        <v>0</v>
      </c>
      <c r="G99" s="19">
        <v>0</v>
      </c>
      <c r="H99" s="19">
        <v>0</v>
      </c>
      <c r="I99" s="16">
        <f t="shared" si="19"/>
        <v>0</v>
      </c>
    </row>
    <row r="100" spans="1:9" ht="14.4" x14ac:dyDescent="0.3">
      <c r="A100" s="1"/>
      <c r="B100" s="17" t="s">
        <v>27</v>
      </c>
      <c r="C100" s="18"/>
      <c r="D100" s="19">
        <v>0</v>
      </c>
      <c r="E100" s="19">
        <v>26120512.259999998</v>
      </c>
      <c r="F100" s="19">
        <f t="shared" si="15"/>
        <v>26120512.259999998</v>
      </c>
      <c r="G100" s="19">
        <v>4871898.93</v>
      </c>
      <c r="H100" s="19">
        <v>4871898.93</v>
      </c>
      <c r="I100" s="16">
        <f t="shared" si="19"/>
        <v>21248613.329999998</v>
      </c>
    </row>
    <row r="101" spans="1:9" ht="14.4" x14ac:dyDescent="0.3">
      <c r="A101" s="1"/>
      <c r="B101" s="17" t="s">
        <v>28</v>
      </c>
      <c r="C101" s="18"/>
      <c r="D101" s="19">
        <v>0</v>
      </c>
      <c r="E101" s="19">
        <v>0</v>
      </c>
      <c r="F101" s="19">
        <f t="shared" si="15"/>
        <v>0</v>
      </c>
      <c r="G101" s="19">
        <v>0</v>
      </c>
      <c r="H101" s="19">
        <v>0</v>
      </c>
      <c r="I101" s="16">
        <f>F101-G101</f>
        <v>0</v>
      </c>
    </row>
    <row r="102" spans="1:9" ht="14.4" x14ac:dyDescent="0.3">
      <c r="A102" s="1"/>
      <c r="B102" s="17" t="s">
        <v>29</v>
      </c>
      <c r="C102" s="18"/>
      <c r="D102" s="19">
        <v>0</v>
      </c>
      <c r="E102" s="19">
        <v>0</v>
      </c>
      <c r="F102" s="19">
        <f t="shared" si="15"/>
        <v>0</v>
      </c>
      <c r="G102" s="19">
        <v>0</v>
      </c>
      <c r="H102" s="19">
        <v>0</v>
      </c>
      <c r="I102" s="16">
        <f t="shared" si="19"/>
        <v>0</v>
      </c>
    </row>
    <row r="103" spans="1:9" ht="14.4" x14ac:dyDescent="0.3">
      <c r="A103" s="1"/>
      <c r="B103" s="17" t="s">
        <v>30</v>
      </c>
      <c r="C103" s="18"/>
      <c r="D103" s="19">
        <v>0</v>
      </c>
      <c r="E103" s="19">
        <v>4519453.67</v>
      </c>
      <c r="F103" s="19">
        <f t="shared" si="15"/>
        <v>4519453.67</v>
      </c>
      <c r="G103" s="19">
        <v>611300.98</v>
      </c>
      <c r="H103" s="19">
        <v>374452.79</v>
      </c>
      <c r="I103" s="16">
        <f t="shared" si="19"/>
        <v>3908152.69</v>
      </c>
    </row>
    <row r="104" spans="1:9" ht="14.4" x14ac:dyDescent="0.3">
      <c r="A104" s="1"/>
      <c r="B104" s="13" t="s">
        <v>31</v>
      </c>
      <c r="C104" s="14"/>
      <c r="D104" s="15">
        <f t="shared" ref="D104:I104" si="20">SUM(D105:D113)</f>
        <v>9505772.2899999991</v>
      </c>
      <c r="E104" s="15">
        <f t="shared" ref="E104:I104" si="21">SUM(E105:E113)</f>
        <v>49380505.149999999</v>
      </c>
      <c r="F104" s="15">
        <f t="shared" si="21"/>
        <v>58886277.439999998</v>
      </c>
      <c r="G104" s="15">
        <f t="shared" si="21"/>
        <v>6497026.5</v>
      </c>
      <c r="H104" s="15">
        <f t="shared" si="21"/>
        <v>5911623.5500000007</v>
      </c>
      <c r="I104" s="15">
        <f t="shared" si="21"/>
        <v>52389250.940000005</v>
      </c>
    </row>
    <row r="105" spans="1:9" ht="14.4" x14ac:dyDescent="0.3">
      <c r="A105" s="1"/>
      <c r="B105" s="17" t="s">
        <v>32</v>
      </c>
      <c r="C105" s="18"/>
      <c r="D105" s="19">
        <v>0</v>
      </c>
      <c r="E105" s="19">
        <v>0</v>
      </c>
      <c r="F105" s="19">
        <f t="shared" si="15"/>
        <v>0</v>
      </c>
      <c r="G105" s="19">
        <v>0</v>
      </c>
      <c r="H105" s="19">
        <v>0</v>
      </c>
      <c r="I105" s="16">
        <f t="shared" si="19"/>
        <v>0</v>
      </c>
    </row>
    <row r="106" spans="1:9" ht="14.4" x14ac:dyDescent="0.3">
      <c r="A106" s="1"/>
      <c r="B106" s="17" t="s">
        <v>33</v>
      </c>
      <c r="C106" s="18"/>
      <c r="D106" s="19">
        <v>0</v>
      </c>
      <c r="E106" s="19">
        <v>0</v>
      </c>
      <c r="F106" s="19">
        <f t="shared" si="15"/>
        <v>0</v>
      </c>
      <c r="G106" s="19">
        <v>0</v>
      </c>
      <c r="H106" s="19">
        <v>0</v>
      </c>
      <c r="I106" s="16">
        <f t="shared" si="19"/>
        <v>0</v>
      </c>
    </row>
    <row r="107" spans="1:9" ht="14.4" x14ac:dyDescent="0.3">
      <c r="A107" s="1"/>
      <c r="B107" s="17" t="s">
        <v>34</v>
      </c>
      <c r="C107" s="18"/>
      <c r="D107" s="19">
        <v>0</v>
      </c>
      <c r="E107" s="19">
        <v>20563994.990000002</v>
      </c>
      <c r="F107" s="19">
        <f t="shared" si="15"/>
        <v>20563994.990000002</v>
      </c>
      <c r="G107" s="19">
        <v>5200.04</v>
      </c>
      <c r="H107" s="19">
        <v>0</v>
      </c>
      <c r="I107" s="16">
        <f t="shared" si="19"/>
        <v>20558794.950000003</v>
      </c>
    </row>
    <row r="108" spans="1:9" ht="14.4" x14ac:dyDescent="0.3">
      <c r="A108" s="1"/>
      <c r="B108" s="17" t="s">
        <v>35</v>
      </c>
      <c r="C108" s="18"/>
      <c r="D108" s="19">
        <v>0</v>
      </c>
      <c r="E108" s="19">
        <v>5184372.4399999995</v>
      </c>
      <c r="F108" s="19">
        <f t="shared" si="15"/>
        <v>5184372.4399999995</v>
      </c>
      <c r="G108" s="19">
        <v>5184372.4400000004</v>
      </c>
      <c r="H108" s="19">
        <v>5184372.4400000004</v>
      </c>
      <c r="I108" s="16">
        <f t="shared" si="19"/>
        <v>0</v>
      </c>
    </row>
    <row r="109" spans="1:9" ht="14.4" x14ac:dyDescent="0.3">
      <c r="A109" s="1"/>
      <c r="B109" s="17" t="s">
        <v>36</v>
      </c>
      <c r="C109" s="18"/>
      <c r="D109" s="19">
        <v>0</v>
      </c>
      <c r="E109" s="19">
        <v>24700000</v>
      </c>
      <c r="F109" s="19">
        <f t="shared" si="15"/>
        <v>24700000</v>
      </c>
      <c r="G109" s="19">
        <v>0</v>
      </c>
      <c r="H109" s="19">
        <v>0</v>
      </c>
      <c r="I109" s="16">
        <f t="shared" si="19"/>
        <v>24700000</v>
      </c>
    </row>
    <row r="110" spans="1:9" ht="14.4" x14ac:dyDescent="0.3">
      <c r="A110" s="1"/>
      <c r="B110" s="17" t="s">
        <v>37</v>
      </c>
      <c r="C110" s="18"/>
      <c r="D110" s="19">
        <v>0</v>
      </c>
      <c r="E110" s="19">
        <v>0</v>
      </c>
      <c r="F110" s="19">
        <f t="shared" si="15"/>
        <v>0</v>
      </c>
      <c r="G110" s="19">
        <v>0</v>
      </c>
      <c r="H110" s="19">
        <v>0</v>
      </c>
      <c r="I110" s="16">
        <f t="shared" si="19"/>
        <v>0</v>
      </c>
    </row>
    <row r="111" spans="1:9" ht="14.4" x14ac:dyDescent="0.3">
      <c r="A111" s="1"/>
      <c r="B111" s="17" t="s">
        <v>38</v>
      </c>
      <c r="C111" s="18"/>
      <c r="D111" s="19">
        <v>0</v>
      </c>
      <c r="E111" s="19">
        <v>0</v>
      </c>
      <c r="F111" s="19">
        <f t="shared" si="15"/>
        <v>0</v>
      </c>
      <c r="G111" s="19">
        <v>0</v>
      </c>
      <c r="H111" s="19">
        <v>0</v>
      </c>
      <c r="I111" s="16">
        <f t="shared" si="19"/>
        <v>0</v>
      </c>
    </row>
    <row r="112" spans="1:9" ht="14.4" x14ac:dyDescent="0.3">
      <c r="A112" s="1"/>
      <c r="B112" s="17" t="s">
        <v>39</v>
      </c>
      <c r="C112" s="18"/>
      <c r="D112" s="19">
        <v>0</v>
      </c>
      <c r="E112" s="19">
        <v>0</v>
      </c>
      <c r="F112" s="19">
        <f t="shared" si="15"/>
        <v>0</v>
      </c>
      <c r="G112" s="19">
        <v>0</v>
      </c>
      <c r="H112" s="19">
        <v>0</v>
      </c>
      <c r="I112" s="16">
        <f t="shared" si="19"/>
        <v>0</v>
      </c>
    </row>
    <row r="113" spans="1:9" ht="14.4" x14ac:dyDescent="0.3">
      <c r="A113" s="1"/>
      <c r="B113" s="17" t="s">
        <v>40</v>
      </c>
      <c r="C113" s="18"/>
      <c r="D113" s="19">
        <v>9505772.2899999991</v>
      </c>
      <c r="E113" s="19">
        <v>-1067862.2799999996</v>
      </c>
      <c r="F113" s="19">
        <f t="shared" si="15"/>
        <v>8437910.0099999998</v>
      </c>
      <c r="G113" s="19">
        <v>1307454.02</v>
      </c>
      <c r="H113" s="19">
        <v>727251.1100000001</v>
      </c>
      <c r="I113" s="16">
        <f t="shared" si="19"/>
        <v>7130455.9900000002</v>
      </c>
    </row>
    <row r="114" spans="1:9" ht="14.4" x14ac:dyDescent="0.3">
      <c r="A114" s="1"/>
      <c r="B114" s="64" t="s">
        <v>41</v>
      </c>
      <c r="C114" s="65"/>
      <c r="D114" s="15">
        <f t="shared" ref="D114:I114" si="22">SUM(D115:D123)</f>
        <v>0</v>
      </c>
      <c r="E114" s="15">
        <f t="shared" ref="E114:I114" si="23">SUM(E115:E123)</f>
        <v>450000</v>
      </c>
      <c r="F114" s="15">
        <f t="shared" si="23"/>
        <v>450000</v>
      </c>
      <c r="G114" s="15">
        <f t="shared" si="23"/>
        <v>300000</v>
      </c>
      <c r="H114" s="15">
        <f t="shared" si="23"/>
        <v>225000</v>
      </c>
      <c r="I114" s="15">
        <f t="shared" si="23"/>
        <v>150000</v>
      </c>
    </row>
    <row r="115" spans="1:9" ht="14.4" x14ac:dyDescent="0.3">
      <c r="A115" s="1"/>
      <c r="B115" s="17" t="s">
        <v>42</v>
      </c>
      <c r="C115" s="18"/>
      <c r="D115" s="19">
        <v>0</v>
      </c>
      <c r="E115" s="19">
        <v>0</v>
      </c>
      <c r="F115" s="19">
        <f t="shared" si="15"/>
        <v>0</v>
      </c>
      <c r="G115" s="19">
        <v>0</v>
      </c>
      <c r="H115" s="19">
        <v>0</v>
      </c>
      <c r="I115" s="16">
        <f t="shared" si="19"/>
        <v>0</v>
      </c>
    </row>
    <row r="116" spans="1:9" ht="14.4" x14ac:dyDescent="0.3">
      <c r="A116" s="1"/>
      <c r="B116" s="17" t="s">
        <v>43</v>
      </c>
      <c r="C116" s="18"/>
      <c r="D116" s="19">
        <v>0</v>
      </c>
      <c r="E116" s="19">
        <v>0</v>
      </c>
      <c r="F116" s="19">
        <f t="shared" si="15"/>
        <v>0</v>
      </c>
      <c r="G116" s="19">
        <v>0</v>
      </c>
      <c r="H116" s="19">
        <v>0</v>
      </c>
      <c r="I116" s="16">
        <f t="shared" si="19"/>
        <v>0</v>
      </c>
    </row>
    <row r="117" spans="1:9" ht="14.4" x14ac:dyDescent="0.3">
      <c r="A117" s="1"/>
      <c r="B117" s="17" t="s">
        <v>44</v>
      </c>
      <c r="C117" s="18"/>
      <c r="D117" s="19">
        <v>0</v>
      </c>
      <c r="E117" s="19">
        <v>0</v>
      </c>
      <c r="F117" s="19">
        <f t="shared" si="15"/>
        <v>0</v>
      </c>
      <c r="G117" s="19">
        <v>0</v>
      </c>
      <c r="H117" s="19">
        <v>0</v>
      </c>
      <c r="I117" s="16">
        <f t="shared" si="19"/>
        <v>0</v>
      </c>
    </row>
    <row r="118" spans="1:9" ht="14.4" x14ac:dyDescent="0.3">
      <c r="A118" s="1"/>
      <c r="B118" s="17" t="s">
        <v>45</v>
      </c>
      <c r="C118" s="18"/>
      <c r="D118" s="19">
        <v>0</v>
      </c>
      <c r="E118" s="19">
        <v>450000</v>
      </c>
      <c r="F118" s="19">
        <f t="shared" si="15"/>
        <v>450000</v>
      </c>
      <c r="G118" s="19">
        <v>300000</v>
      </c>
      <c r="H118" s="19">
        <v>225000</v>
      </c>
      <c r="I118" s="16">
        <f t="shared" si="19"/>
        <v>150000</v>
      </c>
    </row>
    <row r="119" spans="1:9" ht="14.4" x14ac:dyDescent="0.3">
      <c r="A119" s="1"/>
      <c r="B119" s="17" t="s">
        <v>46</v>
      </c>
      <c r="C119" s="18"/>
      <c r="D119" s="19">
        <v>0</v>
      </c>
      <c r="E119" s="19">
        <v>0</v>
      </c>
      <c r="F119" s="19">
        <f t="shared" si="15"/>
        <v>0</v>
      </c>
      <c r="G119" s="19">
        <v>0</v>
      </c>
      <c r="H119" s="19">
        <v>0</v>
      </c>
      <c r="I119" s="16">
        <f t="shared" si="19"/>
        <v>0</v>
      </c>
    </row>
    <row r="120" spans="1:9" ht="14.4" x14ac:dyDescent="0.3">
      <c r="A120" s="1"/>
      <c r="B120" s="17" t="s">
        <v>47</v>
      </c>
      <c r="C120" s="18"/>
      <c r="D120" s="19">
        <v>0</v>
      </c>
      <c r="E120" s="19">
        <v>0</v>
      </c>
      <c r="F120" s="19">
        <f t="shared" si="15"/>
        <v>0</v>
      </c>
      <c r="G120" s="19">
        <v>0</v>
      </c>
      <c r="H120" s="19">
        <v>0</v>
      </c>
      <c r="I120" s="16">
        <f t="shared" si="19"/>
        <v>0</v>
      </c>
    </row>
    <row r="121" spans="1:9" ht="14.4" x14ac:dyDescent="0.3">
      <c r="A121" s="1"/>
      <c r="B121" s="17" t="s">
        <v>48</v>
      </c>
      <c r="C121" s="18"/>
      <c r="D121" s="19">
        <v>0</v>
      </c>
      <c r="E121" s="19">
        <v>0</v>
      </c>
      <c r="F121" s="19">
        <f t="shared" si="15"/>
        <v>0</v>
      </c>
      <c r="G121" s="19">
        <v>0</v>
      </c>
      <c r="H121" s="19">
        <v>0</v>
      </c>
      <c r="I121" s="16">
        <f t="shared" si="19"/>
        <v>0</v>
      </c>
    </row>
    <row r="122" spans="1:9" ht="14.4" x14ac:dyDescent="0.3">
      <c r="A122" s="1"/>
      <c r="B122" s="17" t="s">
        <v>49</v>
      </c>
      <c r="C122" s="18"/>
      <c r="D122" s="19">
        <v>0</v>
      </c>
      <c r="E122" s="19">
        <v>0</v>
      </c>
      <c r="F122" s="19">
        <f t="shared" si="15"/>
        <v>0</v>
      </c>
      <c r="G122" s="19">
        <v>0</v>
      </c>
      <c r="H122" s="19">
        <v>0</v>
      </c>
      <c r="I122" s="16">
        <f t="shared" si="19"/>
        <v>0</v>
      </c>
    </row>
    <row r="123" spans="1:9" ht="14.4" x14ac:dyDescent="0.3">
      <c r="A123" s="1"/>
      <c r="B123" s="17" t="s">
        <v>50</v>
      </c>
      <c r="C123" s="18"/>
      <c r="D123" s="19">
        <v>0</v>
      </c>
      <c r="E123" s="19">
        <v>0</v>
      </c>
      <c r="F123" s="19">
        <f t="shared" si="15"/>
        <v>0</v>
      </c>
      <c r="G123" s="19">
        <v>0</v>
      </c>
      <c r="H123" s="19">
        <v>0</v>
      </c>
      <c r="I123" s="16">
        <f t="shared" si="19"/>
        <v>0</v>
      </c>
    </row>
    <row r="124" spans="1:9" ht="14.4" x14ac:dyDescent="0.3">
      <c r="A124" s="1"/>
      <c r="B124" s="64" t="s">
        <v>51</v>
      </c>
      <c r="C124" s="65"/>
      <c r="D124" s="15">
        <f t="shared" ref="D124:I124" si="24">SUM(D125:D133)</f>
        <v>0</v>
      </c>
      <c r="E124" s="15">
        <f t="shared" ref="E124:I124" si="25">SUM(E125:E133)</f>
        <v>12987500</v>
      </c>
      <c r="F124" s="15">
        <f t="shared" si="25"/>
        <v>12987500</v>
      </c>
      <c r="G124" s="15">
        <f t="shared" si="25"/>
        <v>0</v>
      </c>
      <c r="H124" s="15">
        <f t="shared" si="25"/>
        <v>0</v>
      </c>
      <c r="I124" s="15">
        <f t="shared" si="25"/>
        <v>12987500</v>
      </c>
    </row>
    <row r="125" spans="1:9" ht="14.4" x14ac:dyDescent="0.3">
      <c r="A125" s="1"/>
      <c r="B125" s="17" t="s">
        <v>52</v>
      </c>
      <c r="C125" s="18"/>
      <c r="D125" s="19">
        <v>0</v>
      </c>
      <c r="E125" s="19">
        <v>200000</v>
      </c>
      <c r="F125" s="19">
        <f t="shared" si="15"/>
        <v>200000</v>
      </c>
      <c r="G125" s="19">
        <v>0</v>
      </c>
      <c r="H125" s="19">
        <v>0</v>
      </c>
      <c r="I125" s="16">
        <f t="shared" si="19"/>
        <v>200000</v>
      </c>
    </row>
    <row r="126" spans="1:9" ht="14.4" x14ac:dyDescent="0.3">
      <c r="A126" s="1"/>
      <c r="B126" s="17" t="s">
        <v>53</v>
      </c>
      <c r="C126" s="18"/>
      <c r="D126" s="19">
        <v>0</v>
      </c>
      <c r="E126" s="19">
        <v>0</v>
      </c>
      <c r="F126" s="19">
        <f t="shared" si="15"/>
        <v>0</v>
      </c>
      <c r="G126" s="19">
        <v>0</v>
      </c>
      <c r="H126" s="19">
        <v>0</v>
      </c>
      <c r="I126" s="16">
        <f t="shared" si="19"/>
        <v>0</v>
      </c>
    </row>
    <row r="127" spans="1:9" ht="14.4" x14ac:dyDescent="0.3">
      <c r="A127" s="1"/>
      <c r="B127" s="17" t="s">
        <v>54</v>
      </c>
      <c r="C127" s="18"/>
      <c r="D127" s="19">
        <v>0</v>
      </c>
      <c r="E127" s="19">
        <v>0</v>
      </c>
      <c r="F127" s="19">
        <f t="shared" si="15"/>
        <v>0</v>
      </c>
      <c r="G127" s="19">
        <v>0</v>
      </c>
      <c r="H127" s="19">
        <v>0</v>
      </c>
      <c r="I127" s="16">
        <f t="shared" si="19"/>
        <v>0</v>
      </c>
    </row>
    <row r="128" spans="1:9" ht="14.4" x14ac:dyDescent="0.3">
      <c r="A128" s="1"/>
      <c r="B128" s="17" t="s">
        <v>55</v>
      </c>
      <c r="C128" s="18"/>
      <c r="D128" s="19">
        <v>0</v>
      </c>
      <c r="E128" s="19">
        <v>4000000</v>
      </c>
      <c r="F128" s="19">
        <f t="shared" si="15"/>
        <v>4000000</v>
      </c>
      <c r="G128" s="19">
        <v>0</v>
      </c>
      <c r="H128" s="19">
        <v>0</v>
      </c>
      <c r="I128" s="16">
        <f t="shared" si="19"/>
        <v>4000000</v>
      </c>
    </row>
    <row r="129" spans="1:9" ht="14.4" x14ac:dyDescent="0.3">
      <c r="A129" s="1"/>
      <c r="B129" s="17" t="s">
        <v>56</v>
      </c>
      <c r="C129" s="18"/>
      <c r="D129" s="19">
        <v>0</v>
      </c>
      <c r="E129" s="19">
        <v>6787500</v>
      </c>
      <c r="F129" s="19">
        <f t="shared" si="15"/>
        <v>6787500</v>
      </c>
      <c r="G129" s="19">
        <v>0</v>
      </c>
      <c r="H129" s="19">
        <v>0</v>
      </c>
      <c r="I129" s="16">
        <f t="shared" si="19"/>
        <v>6787500</v>
      </c>
    </row>
    <row r="130" spans="1:9" ht="14.4" x14ac:dyDescent="0.3">
      <c r="A130" s="1"/>
      <c r="B130" s="17" t="s">
        <v>57</v>
      </c>
      <c r="C130" s="18"/>
      <c r="D130" s="19">
        <v>0</v>
      </c>
      <c r="E130" s="19">
        <v>2000000</v>
      </c>
      <c r="F130" s="19">
        <f t="shared" si="15"/>
        <v>2000000</v>
      </c>
      <c r="G130" s="19">
        <v>0</v>
      </c>
      <c r="H130" s="19">
        <v>0</v>
      </c>
      <c r="I130" s="16">
        <f t="shared" si="19"/>
        <v>2000000</v>
      </c>
    </row>
    <row r="131" spans="1:9" ht="14.4" x14ac:dyDescent="0.3">
      <c r="A131" s="1"/>
      <c r="B131" s="17" t="s">
        <v>58</v>
      </c>
      <c r="C131" s="18"/>
      <c r="D131" s="19">
        <v>0</v>
      </c>
      <c r="E131" s="19">
        <v>0</v>
      </c>
      <c r="F131" s="19">
        <f t="shared" si="15"/>
        <v>0</v>
      </c>
      <c r="G131" s="19">
        <v>0</v>
      </c>
      <c r="H131" s="19">
        <v>0</v>
      </c>
      <c r="I131" s="16">
        <f t="shared" si="19"/>
        <v>0</v>
      </c>
    </row>
    <row r="132" spans="1:9" ht="14.4" x14ac:dyDescent="0.3">
      <c r="A132" s="1"/>
      <c r="B132" s="17" t="s">
        <v>59</v>
      </c>
      <c r="C132" s="18"/>
      <c r="D132" s="19">
        <v>0</v>
      </c>
      <c r="E132" s="19">
        <v>0</v>
      </c>
      <c r="F132" s="19">
        <f t="shared" si="15"/>
        <v>0</v>
      </c>
      <c r="G132" s="19">
        <v>0</v>
      </c>
      <c r="H132" s="19">
        <v>0</v>
      </c>
      <c r="I132" s="16">
        <f t="shared" si="19"/>
        <v>0</v>
      </c>
    </row>
    <row r="133" spans="1:9" ht="14.4" x14ac:dyDescent="0.3">
      <c r="A133" s="1"/>
      <c r="B133" s="17" t="s">
        <v>60</v>
      </c>
      <c r="C133" s="18"/>
      <c r="D133" s="19">
        <v>0</v>
      </c>
      <c r="E133" s="19">
        <v>0</v>
      </c>
      <c r="F133" s="19">
        <f t="shared" si="15"/>
        <v>0</v>
      </c>
      <c r="G133" s="19">
        <v>0</v>
      </c>
      <c r="H133" s="19">
        <v>0</v>
      </c>
      <c r="I133" s="16">
        <f t="shared" si="19"/>
        <v>0</v>
      </c>
    </row>
    <row r="134" spans="1:9" ht="14.4" x14ac:dyDescent="0.3">
      <c r="A134" s="1"/>
      <c r="B134" s="13" t="s">
        <v>61</v>
      </c>
      <c r="C134" s="14"/>
      <c r="D134" s="15">
        <f>SUM(D135:D137)</f>
        <v>91177532</v>
      </c>
      <c r="E134" s="15">
        <f>SUM(E135:E137)</f>
        <v>17976700.979999997</v>
      </c>
      <c r="F134" s="15">
        <f>SUM(F135:F137)</f>
        <v>109154232.97999999</v>
      </c>
      <c r="G134" s="15">
        <f>SUM(G135:G137)</f>
        <v>0</v>
      </c>
      <c r="H134" s="15">
        <f>SUM(H135:H137)</f>
        <v>0</v>
      </c>
      <c r="I134" s="15">
        <f>SUM(I135:I137)</f>
        <v>109154232.97999999</v>
      </c>
    </row>
    <row r="135" spans="1:9" ht="14.4" x14ac:dyDescent="0.3">
      <c r="A135" s="1"/>
      <c r="B135" s="17" t="s">
        <v>62</v>
      </c>
      <c r="C135" s="23"/>
      <c r="D135" s="19">
        <v>91177532</v>
      </c>
      <c r="E135" s="19">
        <v>17976700.979999997</v>
      </c>
      <c r="F135" s="19">
        <f t="shared" si="15"/>
        <v>109154232.97999999</v>
      </c>
      <c r="G135" s="19">
        <v>0</v>
      </c>
      <c r="H135" s="19">
        <v>0</v>
      </c>
      <c r="I135" s="16">
        <f t="shared" si="19"/>
        <v>109154232.97999999</v>
      </c>
    </row>
    <row r="136" spans="1:9" ht="14.4" x14ac:dyDescent="0.3">
      <c r="A136" s="1"/>
      <c r="B136" s="17" t="s">
        <v>63</v>
      </c>
      <c r="C136" s="23"/>
      <c r="D136" s="19">
        <v>0</v>
      </c>
      <c r="E136" s="19">
        <v>0</v>
      </c>
      <c r="F136" s="19">
        <f t="shared" si="15"/>
        <v>0</v>
      </c>
      <c r="G136" s="19">
        <v>0</v>
      </c>
      <c r="H136" s="19">
        <v>0</v>
      </c>
      <c r="I136" s="16">
        <f t="shared" si="19"/>
        <v>0</v>
      </c>
    </row>
    <row r="137" spans="1:9" ht="14.4" x14ac:dyDescent="0.3">
      <c r="A137" s="1"/>
      <c r="B137" s="17" t="s">
        <v>64</v>
      </c>
      <c r="C137" s="23"/>
      <c r="D137" s="19">
        <v>0</v>
      </c>
      <c r="E137" s="19">
        <v>0</v>
      </c>
      <c r="F137" s="19">
        <f t="shared" si="15"/>
        <v>0</v>
      </c>
      <c r="G137" s="19">
        <v>0</v>
      </c>
      <c r="H137" s="19">
        <v>0</v>
      </c>
      <c r="I137" s="16">
        <f t="shared" si="19"/>
        <v>0</v>
      </c>
    </row>
    <row r="138" spans="1:9" ht="14.4" x14ac:dyDescent="0.3">
      <c r="A138" s="1"/>
      <c r="B138" s="13" t="s">
        <v>65</v>
      </c>
      <c r="C138" s="24"/>
      <c r="D138" s="15">
        <f>SUM(D139:D146)</f>
        <v>0</v>
      </c>
      <c r="E138" s="15">
        <f>SUM(E139:E146)</f>
        <v>0</v>
      </c>
      <c r="F138" s="15">
        <f>SUM(F139:F146)</f>
        <v>0</v>
      </c>
      <c r="G138" s="15">
        <f>SUM(G139:G146)</f>
        <v>0</v>
      </c>
      <c r="H138" s="15">
        <f>SUM(H139:H146)</f>
        <v>0</v>
      </c>
      <c r="I138" s="16">
        <f t="shared" si="19"/>
        <v>0</v>
      </c>
    </row>
    <row r="139" spans="1:9" ht="14.4" x14ac:dyDescent="0.3">
      <c r="A139" s="1"/>
      <c r="B139" s="17" t="s">
        <v>66</v>
      </c>
      <c r="C139" s="23"/>
      <c r="D139" s="19">
        <v>0</v>
      </c>
      <c r="E139" s="19">
        <v>0</v>
      </c>
      <c r="F139" s="19">
        <f t="shared" si="15"/>
        <v>0</v>
      </c>
      <c r="G139" s="19">
        <v>0</v>
      </c>
      <c r="H139" s="19">
        <v>0</v>
      </c>
      <c r="I139" s="16">
        <f t="shared" si="19"/>
        <v>0</v>
      </c>
    </row>
    <row r="140" spans="1:9" ht="14.4" x14ac:dyDescent="0.3">
      <c r="A140" s="1"/>
      <c r="B140" s="17" t="s">
        <v>67</v>
      </c>
      <c r="C140" s="23"/>
      <c r="D140" s="19">
        <v>0</v>
      </c>
      <c r="E140" s="19">
        <v>0</v>
      </c>
      <c r="F140" s="19">
        <f t="shared" si="15"/>
        <v>0</v>
      </c>
      <c r="G140" s="19">
        <v>0</v>
      </c>
      <c r="H140" s="19">
        <v>0</v>
      </c>
      <c r="I140" s="16">
        <f t="shared" si="19"/>
        <v>0</v>
      </c>
    </row>
    <row r="141" spans="1:9" ht="14.4" x14ac:dyDescent="0.3">
      <c r="A141" s="1"/>
      <c r="B141" s="17" t="s">
        <v>68</v>
      </c>
      <c r="C141" s="23"/>
      <c r="D141" s="19">
        <v>0</v>
      </c>
      <c r="E141" s="19">
        <v>0</v>
      </c>
      <c r="F141" s="19">
        <f t="shared" si="15"/>
        <v>0</v>
      </c>
      <c r="G141" s="19">
        <v>0</v>
      </c>
      <c r="H141" s="19">
        <v>0</v>
      </c>
      <c r="I141" s="16">
        <f t="shared" si="19"/>
        <v>0</v>
      </c>
    </row>
    <row r="142" spans="1:9" ht="14.4" x14ac:dyDescent="0.3">
      <c r="A142" s="1"/>
      <c r="B142" s="17" t="s">
        <v>69</v>
      </c>
      <c r="C142" s="23"/>
      <c r="D142" s="19">
        <v>0</v>
      </c>
      <c r="E142" s="19">
        <v>0</v>
      </c>
      <c r="F142" s="19">
        <f t="shared" si="15"/>
        <v>0</v>
      </c>
      <c r="G142" s="19">
        <v>0</v>
      </c>
      <c r="H142" s="19">
        <v>0</v>
      </c>
      <c r="I142" s="16">
        <f t="shared" si="19"/>
        <v>0</v>
      </c>
    </row>
    <row r="143" spans="1:9" ht="14.4" x14ac:dyDescent="0.3">
      <c r="A143" s="1"/>
      <c r="B143" s="17" t="s">
        <v>70</v>
      </c>
      <c r="C143" s="23"/>
      <c r="D143" s="19">
        <v>0</v>
      </c>
      <c r="E143" s="19">
        <v>0</v>
      </c>
      <c r="F143" s="19">
        <f t="shared" si="15"/>
        <v>0</v>
      </c>
      <c r="G143" s="19">
        <v>0</v>
      </c>
      <c r="H143" s="19">
        <v>0</v>
      </c>
      <c r="I143" s="16">
        <f t="shared" si="19"/>
        <v>0</v>
      </c>
    </row>
    <row r="144" spans="1:9" ht="14.4" x14ac:dyDescent="0.3">
      <c r="A144" s="1"/>
      <c r="B144" s="17" t="s">
        <v>71</v>
      </c>
      <c r="C144" s="25"/>
      <c r="D144" s="19">
        <v>0</v>
      </c>
      <c r="E144" s="19">
        <v>0</v>
      </c>
      <c r="F144" s="19">
        <f t="shared" si="15"/>
        <v>0</v>
      </c>
      <c r="G144" s="19">
        <v>0</v>
      </c>
      <c r="H144" s="19">
        <v>0</v>
      </c>
      <c r="I144" s="16">
        <f t="shared" si="19"/>
        <v>0</v>
      </c>
    </row>
    <row r="145" spans="1:10" ht="14.4" x14ac:dyDescent="0.3">
      <c r="A145" s="1"/>
      <c r="B145" s="17" t="s">
        <v>72</v>
      </c>
      <c r="C145" s="25"/>
      <c r="D145" s="19">
        <v>0</v>
      </c>
      <c r="E145" s="19">
        <v>0</v>
      </c>
      <c r="F145" s="19">
        <f t="shared" si="15"/>
        <v>0</v>
      </c>
      <c r="G145" s="19">
        <v>0</v>
      </c>
      <c r="H145" s="19">
        <v>0</v>
      </c>
      <c r="I145" s="16">
        <f t="shared" si="19"/>
        <v>0</v>
      </c>
    </row>
    <row r="146" spans="1:10" ht="14.4" x14ac:dyDescent="0.3">
      <c r="A146" s="1"/>
      <c r="B146" s="17" t="s">
        <v>73</v>
      </c>
      <c r="C146" s="25"/>
      <c r="D146" s="19">
        <v>0</v>
      </c>
      <c r="E146" s="19">
        <v>0</v>
      </c>
      <c r="F146" s="19">
        <f t="shared" si="15"/>
        <v>0</v>
      </c>
      <c r="G146" s="19">
        <v>0</v>
      </c>
      <c r="H146" s="19">
        <v>0</v>
      </c>
      <c r="I146" s="16">
        <f t="shared" si="19"/>
        <v>0</v>
      </c>
    </row>
    <row r="147" spans="1:10" ht="14.4" x14ac:dyDescent="0.3">
      <c r="A147" s="1"/>
      <c r="B147" s="13" t="s">
        <v>74</v>
      </c>
      <c r="C147" s="14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9"/>
        <v>0</v>
      </c>
    </row>
    <row r="148" spans="1:10" ht="14.4" x14ac:dyDescent="0.3">
      <c r="A148" s="1"/>
      <c r="B148" s="17" t="s">
        <v>75</v>
      </c>
      <c r="C148" s="18"/>
      <c r="D148" s="19">
        <v>0</v>
      </c>
      <c r="E148" s="19">
        <v>0</v>
      </c>
      <c r="F148" s="19">
        <f t="shared" si="15"/>
        <v>0</v>
      </c>
      <c r="G148" s="19">
        <v>0</v>
      </c>
      <c r="H148" s="19">
        <v>0</v>
      </c>
      <c r="I148" s="16">
        <f t="shared" si="19"/>
        <v>0</v>
      </c>
    </row>
    <row r="149" spans="1:10" ht="14.4" x14ac:dyDescent="0.3">
      <c r="A149" s="1"/>
      <c r="B149" s="17" t="s">
        <v>76</v>
      </c>
      <c r="C149" s="18"/>
      <c r="D149" s="19">
        <v>0</v>
      </c>
      <c r="E149" s="19">
        <v>0</v>
      </c>
      <c r="F149" s="19">
        <f t="shared" si="15"/>
        <v>0</v>
      </c>
      <c r="G149" s="19">
        <v>0</v>
      </c>
      <c r="H149" s="19">
        <v>0</v>
      </c>
      <c r="I149" s="16">
        <f t="shared" si="19"/>
        <v>0</v>
      </c>
    </row>
    <row r="150" spans="1:10" ht="14.4" x14ac:dyDescent="0.3">
      <c r="A150" s="1"/>
      <c r="B150" s="17" t="s">
        <v>77</v>
      </c>
      <c r="C150" s="18"/>
      <c r="D150" s="19">
        <v>0</v>
      </c>
      <c r="E150" s="19">
        <v>0</v>
      </c>
      <c r="F150" s="19">
        <f t="shared" si="15"/>
        <v>0</v>
      </c>
      <c r="G150" s="19">
        <v>0</v>
      </c>
      <c r="H150" s="19">
        <v>0</v>
      </c>
      <c r="I150" s="16">
        <f t="shared" si="19"/>
        <v>0</v>
      </c>
    </row>
    <row r="151" spans="1:10" ht="14.4" x14ac:dyDescent="0.3">
      <c r="A151" s="1"/>
      <c r="B151" s="13" t="s">
        <v>78</v>
      </c>
      <c r="C151" s="14"/>
      <c r="D151" s="15">
        <f>SUM(D152:D158)</f>
        <v>0</v>
      </c>
      <c r="E151" s="15">
        <f>SUM(E152:E158)</f>
        <v>16020302.84</v>
      </c>
      <c r="F151" s="15">
        <f>SUM(F152:F158)</f>
        <v>16020302.84</v>
      </c>
      <c r="G151" s="15">
        <f>SUM(G152:G158)</f>
        <v>16020302.84</v>
      </c>
      <c r="H151" s="15">
        <f>SUM(H152:H158)</f>
        <v>16020302.84</v>
      </c>
      <c r="I151" s="15">
        <f>SUM(I152:I158)</f>
        <v>0</v>
      </c>
    </row>
    <row r="152" spans="1:10" ht="14.4" x14ac:dyDescent="0.3">
      <c r="A152" s="1"/>
      <c r="B152" s="17" t="s">
        <v>79</v>
      </c>
      <c r="C152" s="18"/>
      <c r="D152" s="19">
        <v>0</v>
      </c>
      <c r="E152" s="19">
        <v>0</v>
      </c>
      <c r="F152" s="19">
        <f t="shared" si="15"/>
        <v>0</v>
      </c>
      <c r="G152" s="19">
        <v>0</v>
      </c>
      <c r="H152" s="19">
        <v>0</v>
      </c>
      <c r="I152" s="16">
        <f t="shared" si="19"/>
        <v>0</v>
      </c>
    </row>
    <row r="153" spans="1:10" ht="14.4" x14ac:dyDescent="0.3">
      <c r="A153" s="1"/>
      <c r="B153" s="17" t="s">
        <v>80</v>
      </c>
      <c r="C153" s="18"/>
      <c r="D153" s="19">
        <v>0</v>
      </c>
      <c r="E153" s="19">
        <v>0</v>
      </c>
      <c r="F153" s="19">
        <f t="shared" ref="F153:F158" si="26">+D153+E153</f>
        <v>0</v>
      </c>
      <c r="G153" s="19">
        <v>0</v>
      </c>
      <c r="H153" s="19">
        <v>0</v>
      </c>
      <c r="I153" s="16">
        <f t="shared" si="19"/>
        <v>0</v>
      </c>
    </row>
    <row r="154" spans="1:10" ht="14.4" x14ac:dyDescent="0.3">
      <c r="A154" s="1"/>
      <c r="B154" s="17" t="s">
        <v>81</v>
      </c>
      <c r="C154" s="18"/>
      <c r="D154" s="19">
        <v>0</v>
      </c>
      <c r="E154" s="19">
        <v>0</v>
      </c>
      <c r="F154" s="19">
        <f t="shared" si="26"/>
        <v>0</v>
      </c>
      <c r="G154" s="19">
        <v>0</v>
      </c>
      <c r="H154" s="19">
        <v>0</v>
      </c>
      <c r="I154" s="16">
        <f t="shared" si="19"/>
        <v>0</v>
      </c>
    </row>
    <row r="155" spans="1:10" ht="14.4" x14ac:dyDescent="0.3">
      <c r="A155" s="1"/>
      <c r="B155" s="17" t="s">
        <v>82</v>
      </c>
      <c r="C155" s="18"/>
      <c r="D155" s="19">
        <v>0</v>
      </c>
      <c r="E155" s="19">
        <v>0</v>
      </c>
      <c r="F155" s="19">
        <f t="shared" si="26"/>
        <v>0</v>
      </c>
      <c r="G155" s="19">
        <v>0</v>
      </c>
      <c r="H155" s="19">
        <v>0</v>
      </c>
      <c r="I155" s="16">
        <f t="shared" si="19"/>
        <v>0</v>
      </c>
    </row>
    <row r="156" spans="1:10" ht="14.4" x14ac:dyDescent="0.3">
      <c r="A156" s="1"/>
      <c r="B156" s="17" t="s">
        <v>83</v>
      </c>
      <c r="C156" s="18"/>
      <c r="D156" s="19">
        <v>0</v>
      </c>
      <c r="E156" s="19">
        <v>0</v>
      </c>
      <c r="F156" s="19">
        <f t="shared" si="26"/>
        <v>0</v>
      </c>
      <c r="G156" s="19">
        <v>0</v>
      </c>
      <c r="H156" s="19">
        <v>0</v>
      </c>
      <c r="I156" s="16">
        <f t="shared" si="19"/>
        <v>0</v>
      </c>
    </row>
    <row r="157" spans="1:10" ht="14.4" x14ac:dyDescent="0.3">
      <c r="A157" s="1"/>
      <c r="B157" s="17" t="s">
        <v>84</v>
      </c>
      <c r="C157" s="18"/>
      <c r="D157" s="19">
        <v>0</v>
      </c>
      <c r="E157" s="19">
        <v>0</v>
      </c>
      <c r="F157" s="19">
        <f t="shared" si="26"/>
        <v>0</v>
      </c>
      <c r="G157" s="19">
        <v>0</v>
      </c>
      <c r="H157" s="19">
        <v>0</v>
      </c>
      <c r="I157" s="16">
        <f t="shared" si="19"/>
        <v>0</v>
      </c>
    </row>
    <row r="158" spans="1:10" ht="14.4" x14ac:dyDescent="0.3">
      <c r="A158" s="1"/>
      <c r="B158" s="17" t="s">
        <v>85</v>
      </c>
      <c r="C158" s="18"/>
      <c r="D158" s="19">
        <v>0</v>
      </c>
      <c r="E158" s="19">
        <v>16020302.84</v>
      </c>
      <c r="F158" s="19">
        <f t="shared" si="26"/>
        <v>16020302.84</v>
      </c>
      <c r="G158" s="19">
        <v>16020302.84</v>
      </c>
      <c r="H158" s="19">
        <v>16020302.84</v>
      </c>
      <c r="I158" s="16">
        <f t="shared" si="19"/>
        <v>0</v>
      </c>
    </row>
    <row r="159" spans="1:10" ht="14.4" x14ac:dyDescent="0.3">
      <c r="A159" s="4"/>
      <c r="B159" s="13"/>
      <c r="C159" s="14"/>
      <c r="D159" s="15"/>
      <c r="E159" s="16"/>
      <c r="F159" s="16"/>
      <c r="G159" s="16"/>
      <c r="H159" s="16"/>
      <c r="I159" s="15"/>
    </row>
    <row r="160" spans="1:10" ht="14.4" x14ac:dyDescent="0.3">
      <c r="A160" s="5"/>
      <c r="B160" s="21" t="s">
        <v>87</v>
      </c>
      <c r="C160" s="26"/>
      <c r="D160" s="27">
        <f t="shared" ref="D160:I160" si="27">D85+D10</f>
        <v>5164096573.4599991</v>
      </c>
      <c r="E160" s="27">
        <f t="shared" si="27"/>
        <v>882148854.57000017</v>
      </c>
      <c r="F160" s="27">
        <f t="shared" si="27"/>
        <v>6046245428.0299988</v>
      </c>
      <c r="G160" s="27">
        <f t="shared" si="27"/>
        <v>1067287584.0199997</v>
      </c>
      <c r="H160" s="27">
        <f t="shared" si="27"/>
        <v>790271878.1099999</v>
      </c>
      <c r="I160" s="28">
        <f t="shared" si="27"/>
        <v>4978957844.0099993</v>
      </c>
      <c r="J160" s="6"/>
    </row>
    <row r="161" spans="2:9" ht="14.4" thickBot="1" x14ac:dyDescent="0.3">
      <c r="B161" s="29"/>
      <c r="C161" s="30"/>
      <c r="D161" s="31"/>
      <c r="E161" s="32"/>
      <c r="F161" s="32"/>
      <c r="G161" s="32"/>
      <c r="H161" s="32"/>
      <c r="I161" s="31"/>
    </row>
    <row r="163" spans="2:9" x14ac:dyDescent="0.25">
      <c r="B163" s="3" t="s">
        <v>88</v>
      </c>
    </row>
    <row r="172" spans="2:9" x14ac:dyDescent="0.25">
      <c r="C172" s="8"/>
      <c r="D172" s="8"/>
      <c r="E172" s="8"/>
    </row>
    <row r="173" spans="2:9" x14ac:dyDescent="0.25">
      <c r="B173" s="33"/>
      <c r="C173" s="34"/>
      <c r="F173" s="62"/>
      <c r="G173" s="62"/>
      <c r="H173" s="62"/>
    </row>
    <row r="174" spans="2:9" x14ac:dyDescent="0.25">
      <c r="B174" s="35"/>
      <c r="C174" s="36"/>
      <c r="F174" s="63"/>
      <c r="G174" s="63"/>
      <c r="H174" s="63"/>
    </row>
  </sheetData>
  <mergeCells count="13">
    <mergeCell ref="F173:H173"/>
    <mergeCell ref="F174:H174"/>
    <mergeCell ref="B114:C114"/>
    <mergeCell ref="B124:C124"/>
    <mergeCell ref="B39:C39"/>
    <mergeCell ref="B7:C9"/>
    <mergeCell ref="D7:H8"/>
    <mergeCell ref="I7:I9"/>
    <mergeCell ref="B2:I2"/>
    <mergeCell ref="B3:I3"/>
    <mergeCell ref="B4:I4"/>
    <mergeCell ref="B5:I5"/>
    <mergeCell ref="B6:I6"/>
  </mergeCells>
  <pageMargins left="0.7" right="0.7" top="0.75" bottom="0.75" header="0.3" footer="0.3"/>
  <pageSetup scale="45" fitToHeight="2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6A</vt:lpstr>
      <vt:lpstr>'6A'!Área_de_impresión</vt:lpstr>
      <vt:lpstr>'6A'!Títulos_a_imprimir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Medina Beltran</dc:creator>
  <cp:lastModifiedBy>Efrain Junco Olvera</cp:lastModifiedBy>
  <cp:lastPrinted>2019-01-11T22:19:00Z</cp:lastPrinted>
  <dcterms:created xsi:type="dcterms:W3CDTF">2018-04-17T22:14:56Z</dcterms:created>
  <dcterms:modified xsi:type="dcterms:W3CDTF">2019-10-14T21:49:42Z</dcterms:modified>
</cp:coreProperties>
</file>