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F6a_EAEPED_COG" sheetId="1" r:id="rId1"/>
  </sheets>
  <definedNames>
    <definedName name="_xlnm.Print_Area" localSheetId="0">F6a_EAEPED_COG!$B$1:$J$162</definedName>
    <definedName name="_xlnm.Print_Titles" localSheetId="0">F6a_EAEPED_COG!$2:$9</definedName>
  </definedNames>
  <calcPr calcId="145621" fullCalcOnLoad="1"/>
</workbook>
</file>

<file path=xl/calcChain.xml><?xml version="1.0" encoding="utf-8"?>
<calcChain xmlns="http://schemas.openxmlformats.org/spreadsheetml/2006/main">
  <c r="F19" i="1" l="1"/>
  <c r="J164" i="1"/>
  <c r="I12" i="1"/>
  <c r="I11" i="1"/>
  <c r="I13" i="1"/>
  <c r="G11" i="1"/>
  <c r="D11" i="1"/>
  <c r="F12" i="1"/>
  <c r="F13" i="1"/>
  <c r="I112" i="1"/>
  <c r="F105" i="1"/>
  <c r="F87" i="1"/>
  <c r="I87" i="1"/>
  <c r="F89" i="1"/>
  <c r="I89" i="1"/>
  <c r="F88" i="1"/>
  <c r="I88" i="1"/>
  <c r="F90" i="1"/>
  <c r="I90" i="1"/>
  <c r="F91" i="1"/>
  <c r="I91" i="1"/>
  <c r="F93" i="1"/>
  <c r="I93" i="1"/>
  <c r="F92" i="1"/>
  <c r="I92" i="1"/>
  <c r="F86" i="1"/>
  <c r="F69" i="1"/>
  <c r="I69" i="1"/>
  <c r="F96" i="1"/>
  <c r="F97" i="1"/>
  <c r="F94" i="1"/>
  <c r="F98" i="1"/>
  <c r="F99" i="1"/>
  <c r="F100" i="1"/>
  <c r="I100" i="1"/>
  <c r="F101" i="1"/>
  <c r="I101" i="1"/>
  <c r="F102" i="1"/>
  <c r="F103" i="1"/>
  <c r="I103" i="1"/>
  <c r="F95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65" i="1"/>
  <c r="I65" i="1"/>
  <c r="F66" i="1"/>
  <c r="I66" i="1"/>
  <c r="F67" i="1"/>
  <c r="F63" i="1"/>
  <c r="I63" i="1"/>
  <c r="F68" i="1"/>
  <c r="I68" i="1"/>
  <c r="F70" i="1"/>
  <c r="I70" i="1"/>
  <c r="F71" i="1"/>
  <c r="F64" i="1"/>
  <c r="F61" i="1"/>
  <c r="I61" i="1"/>
  <c r="F62" i="1"/>
  <c r="I62" i="1"/>
  <c r="F60" i="1"/>
  <c r="F51" i="1"/>
  <c r="F52" i="1"/>
  <c r="I52" i="1"/>
  <c r="F53" i="1"/>
  <c r="I53" i="1"/>
  <c r="F54" i="1"/>
  <c r="I54" i="1"/>
  <c r="F55" i="1"/>
  <c r="F56" i="1"/>
  <c r="I56" i="1"/>
  <c r="F57" i="1"/>
  <c r="F58" i="1"/>
  <c r="I58" i="1"/>
  <c r="F50" i="1"/>
  <c r="F41" i="1"/>
  <c r="I41" i="1"/>
  <c r="F42" i="1"/>
  <c r="F43" i="1"/>
  <c r="I43" i="1"/>
  <c r="F44" i="1"/>
  <c r="I44" i="1"/>
  <c r="F45" i="1"/>
  <c r="I45" i="1"/>
  <c r="F46" i="1"/>
  <c r="I46" i="1"/>
  <c r="F47" i="1"/>
  <c r="I47" i="1"/>
  <c r="F48" i="1"/>
  <c r="I48" i="1"/>
  <c r="F40" i="1"/>
  <c r="F31" i="1"/>
  <c r="F32" i="1"/>
  <c r="I32" i="1"/>
  <c r="F33" i="1"/>
  <c r="I33" i="1"/>
  <c r="F34" i="1"/>
  <c r="I34" i="1"/>
  <c r="F35" i="1"/>
  <c r="I35" i="1"/>
  <c r="F36" i="1"/>
  <c r="F37" i="1"/>
  <c r="I37" i="1"/>
  <c r="F38" i="1"/>
  <c r="I38" i="1"/>
  <c r="F30" i="1"/>
  <c r="I30" i="1"/>
  <c r="F21" i="1"/>
  <c r="I21" i="1"/>
  <c r="F22" i="1"/>
  <c r="F23" i="1"/>
  <c r="I23" i="1"/>
  <c r="F24" i="1"/>
  <c r="I24" i="1"/>
  <c r="F25" i="1"/>
  <c r="I25" i="1"/>
  <c r="F26" i="1"/>
  <c r="I26" i="1"/>
  <c r="F27" i="1"/>
  <c r="I27" i="1"/>
  <c r="F28" i="1"/>
  <c r="F20" i="1"/>
  <c r="F14" i="1"/>
  <c r="I14" i="1"/>
  <c r="F15" i="1"/>
  <c r="I15" i="1"/>
  <c r="F16" i="1"/>
  <c r="I16" i="1"/>
  <c r="F17" i="1"/>
  <c r="I17" i="1"/>
  <c r="F18" i="1"/>
  <c r="I18" i="1"/>
  <c r="F153" i="1"/>
  <c r="I153" i="1"/>
  <c r="F154" i="1"/>
  <c r="I154" i="1"/>
  <c r="F155" i="1"/>
  <c r="F156" i="1"/>
  <c r="F157" i="1"/>
  <c r="I157" i="1"/>
  <c r="F158" i="1"/>
  <c r="I158" i="1"/>
  <c r="F152" i="1"/>
  <c r="F149" i="1"/>
  <c r="I149" i="1"/>
  <c r="F150" i="1"/>
  <c r="I150" i="1"/>
  <c r="F148" i="1"/>
  <c r="I148" i="1"/>
  <c r="F140" i="1"/>
  <c r="F141" i="1"/>
  <c r="F142" i="1"/>
  <c r="I142" i="1"/>
  <c r="F143" i="1"/>
  <c r="I143" i="1"/>
  <c r="F144" i="1"/>
  <c r="F145" i="1"/>
  <c r="I145" i="1"/>
  <c r="F146" i="1"/>
  <c r="I146" i="1"/>
  <c r="F139" i="1"/>
  <c r="I139" i="1"/>
  <c r="F136" i="1"/>
  <c r="I136" i="1"/>
  <c r="F137" i="1"/>
  <c r="I137" i="1"/>
  <c r="F135" i="1"/>
  <c r="F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F113" i="1"/>
  <c r="I113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96" i="1"/>
  <c r="I98" i="1"/>
  <c r="I99" i="1"/>
  <c r="I102" i="1"/>
  <c r="I117" i="1"/>
  <c r="I118" i="1"/>
  <c r="I140" i="1"/>
  <c r="I141" i="1"/>
  <c r="I144" i="1"/>
  <c r="I155" i="1"/>
  <c r="I156" i="1"/>
  <c r="I73" i="1"/>
  <c r="I80" i="1"/>
  <c r="E76" i="1"/>
  <c r="G76" i="1"/>
  <c r="H76" i="1"/>
  <c r="D76" i="1"/>
  <c r="E72" i="1"/>
  <c r="G72" i="1"/>
  <c r="H72" i="1"/>
  <c r="D72" i="1"/>
  <c r="D10" i="1"/>
  <c r="D160" i="1"/>
  <c r="E63" i="1"/>
  <c r="E10" i="1"/>
  <c r="E160" i="1"/>
  <c r="G63" i="1"/>
  <c r="H63" i="1"/>
  <c r="D63" i="1"/>
  <c r="E59" i="1"/>
  <c r="G59" i="1"/>
  <c r="I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H11" i="1"/>
  <c r="F59" i="1"/>
  <c r="I71" i="1"/>
  <c r="I152" i="1"/>
  <c r="I64" i="1"/>
  <c r="I60" i="1"/>
  <c r="I57" i="1"/>
  <c r="I55" i="1"/>
  <c r="I51" i="1"/>
  <c r="I50" i="1"/>
  <c r="I42" i="1"/>
  <c r="I36" i="1"/>
  <c r="I31" i="1"/>
  <c r="I28" i="1"/>
  <c r="I22" i="1"/>
  <c r="I40" i="1"/>
  <c r="I95" i="1"/>
  <c r="F29" i="1"/>
  <c r="I20" i="1"/>
  <c r="I19" i="1"/>
  <c r="I94" i="1"/>
  <c r="I97" i="1"/>
  <c r="I86" i="1"/>
  <c r="F76" i="1"/>
  <c r="I77" i="1"/>
  <c r="I76" i="1"/>
  <c r="F49" i="1"/>
  <c r="I49" i="1"/>
  <c r="F39" i="1"/>
  <c r="I39" i="1"/>
  <c r="G10" i="1"/>
  <c r="G160" i="1"/>
  <c r="I29" i="1"/>
  <c r="H10" i="1"/>
  <c r="H160" i="1"/>
  <c r="F11" i="1"/>
  <c r="F151" i="1"/>
  <c r="I151" i="1"/>
  <c r="F147" i="1"/>
  <c r="I147" i="1"/>
  <c r="F138" i="1"/>
  <c r="I138" i="1"/>
  <c r="F134" i="1"/>
  <c r="I134" i="1"/>
  <c r="I135" i="1"/>
  <c r="F124" i="1"/>
  <c r="I124" i="1"/>
  <c r="I126" i="1"/>
  <c r="H85" i="1"/>
  <c r="G85" i="1"/>
  <c r="E85" i="1"/>
  <c r="F114" i="1"/>
  <c r="I114" i="1"/>
  <c r="D85" i="1"/>
  <c r="F104" i="1"/>
  <c r="I104" i="1"/>
  <c r="I105" i="1"/>
  <c r="I85" i="1"/>
  <c r="F85" i="1"/>
  <c r="I67" i="1"/>
  <c r="F72" i="1"/>
  <c r="I72" i="1"/>
  <c r="I10" i="1"/>
  <c r="I160" i="1"/>
  <c r="I74" i="1"/>
  <c r="F10" i="1"/>
  <c r="F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<sst xmlns="http://schemas.openxmlformats.org/spreadsheetml/2006/main" count="162" uniqueCount="89">
  <si>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</si>
  <si>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</si>
  <si>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</si>
  <si>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</si>
  <si>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</si>
  <si>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</si>
  <si>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</si>
  <si>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</si>
  <si>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</si>
  <si>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</si>
  <si>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</si>
  <si>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</si>
  <si>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</si>
  <si>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</si>
  <si>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</si>
  <si>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</si>
  <si>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</si>
  <si>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</si>
  <si>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</si>
  <si>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</si>
  <si>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</si>
  <si>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</si>
  <si>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</si>
  <si>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</si>
  <si>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</si>
  <si>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</si>
  <si>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</si>
  <si>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</si>
  <si>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</si>
  <si>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</si>
  <si>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</si>
  <si>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</si>
  <si>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</si>
  <si>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</si>
  <si>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</si>
  <si>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</si>
  <si>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</si>
  <si>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</si>
  <si>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</si>
  <si>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</si>
  <si>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</si>
  <si>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</si>
  <si>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</si>
  <si>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</si>
  <si>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</si>
  <si>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</si>
  <si>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</si>
  <si>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</si>
  <si>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</si>
  <si>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</si>
  <si>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</si>
  <si>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</si>
  <si>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</si>
  <si>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</si>
  <si>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</si>
  <si>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</si>
  <si>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</si>
  <si>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</si>
  <si>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</si>
  <si>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</si>
  <si>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</si>
  <si>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</si>
  <si>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</si>
  <si>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</si>
  <si>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</si>
  <si>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</si>
  <si>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</si>
  <si>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</si>
  <si>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</si>
  <si>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</si>
  <si>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</si>
  <si>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</si>
  <si>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</si>
  <si>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</si>
  <si>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</si>
  <si>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</si>
  <si>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</si>
  <si>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</si>
  <si>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</si>
  <si>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</si>
  <si>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</si>
  <si>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</si>
  <si>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</si>
  <si>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</si>
  <si>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</si>
  <si>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</si>
  <si>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</si>
  <si>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 2020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</si>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</sst>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0" xfId="0" applyNumberFormat="1" applyFont="1"/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5"/>
  <sheetViews>
    <sheetView tabSelected="1" workbookViewId="0">
      <pane ySplit="9" topLeftCell="A10" activePane="bottomLeft" state="frozen"/>
      <selection pane="bottomLeft" activeCell="L16" sqref="L16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0" width="11.28515625" style="6" bestFit="1" customWidth="1"/>
    <col min="11" max="16384" width="11" style="6"/>
  </cols>
  <sheetData>
    <row r="1" spans="2:10" ht="13.5" thickBot="1" x14ac:dyDescent="0.25"/>
    <row r="2" spans="2:10" x14ac:dyDescent="0.2">
      <c r="B2" s="27" t="s">
        <v>88</v>
      </c>
      <c r="C2" s="28"/>
      <c r="D2" s="28"/>
      <c r="E2" s="28"/>
      <c r="F2" s="28"/>
      <c r="G2" s="28"/>
      <c r="H2" s="28"/>
      <c r="I2" s="29"/>
    </row>
    <row r="3" spans="2:10" x14ac:dyDescent="0.2">
      <c r="B3" s="30" t="s">
        <v>0</v>
      </c>
      <c r="C3" s="31"/>
      <c r="D3" s="31"/>
      <c r="E3" s="31"/>
      <c r="F3" s="31"/>
      <c r="G3" s="31"/>
      <c r="H3" s="31"/>
      <c r="I3" s="32"/>
    </row>
    <row r="4" spans="2:10" x14ac:dyDescent="0.2">
      <c r="B4" s="30" t="s">
        <v>1</v>
      </c>
      <c r="C4" s="31"/>
      <c r="D4" s="31"/>
      <c r="E4" s="31"/>
      <c r="F4" s="31"/>
      <c r="G4" s="31"/>
      <c r="H4" s="31"/>
      <c r="I4" s="32"/>
    </row>
    <row r="5" spans="2:10" x14ac:dyDescent="0.2">
      <c r="B5" s="30" t="s">
        <v>87</v>
      </c>
      <c r="C5" s="31"/>
      <c r="D5" s="31"/>
      <c r="E5" s="31"/>
      <c r="F5" s="31"/>
      <c r="G5" s="31"/>
      <c r="H5" s="31"/>
      <c r="I5" s="32"/>
    </row>
    <row r="6" spans="2:10" ht="13.5" thickBot="1" x14ac:dyDescent="0.25">
      <c r="B6" s="33" t="s">
        <v>2</v>
      </c>
      <c r="C6" s="34"/>
      <c r="D6" s="34"/>
      <c r="E6" s="34"/>
      <c r="F6" s="34"/>
      <c r="G6" s="34"/>
      <c r="H6" s="34"/>
      <c r="I6" s="35"/>
    </row>
    <row r="7" spans="2:10" ht="15.75" customHeight="1" x14ac:dyDescent="0.2">
      <c r="B7" s="27" t="s">
        <v>3</v>
      </c>
      <c r="C7" s="36"/>
      <c r="D7" s="27" t="s">
        <v>4</v>
      </c>
      <c r="E7" s="28"/>
      <c r="F7" s="28"/>
      <c r="G7" s="28"/>
      <c r="H7" s="36"/>
      <c r="I7" s="41" t="s">
        <v>5</v>
      </c>
    </row>
    <row r="8" spans="2:10" ht="15" customHeight="1" thickBot="1" x14ac:dyDescent="0.25">
      <c r="B8" s="30"/>
      <c r="C8" s="40"/>
      <c r="D8" s="33"/>
      <c r="E8" s="34"/>
      <c r="F8" s="34"/>
      <c r="G8" s="34"/>
      <c r="H8" s="37"/>
      <c r="I8" s="42"/>
    </row>
    <row r="9" spans="2:10" ht="26.25" thickBot="1" x14ac:dyDescent="0.25">
      <c r="B9" s="33"/>
      <c r="C9" s="3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10" x14ac:dyDescent="0.2">
      <c r="B10" s="7" t="s">
        <v>11</v>
      </c>
      <c r="C10" s="8"/>
      <c r="D10" s="14">
        <f t="shared" ref="D10:I10" si="0">D11+D19+D29+D39+D49+D59+D72+D76+D63</f>
        <v>4608516175</v>
      </c>
      <c r="E10" s="14">
        <f t="shared" si="0"/>
        <v>1697404430.9900002</v>
      </c>
      <c r="F10" s="14">
        <f t="shared" si="0"/>
        <v>6305920605.9899988</v>
      </c>
      <c r="G10" s="14">
        <f t="shared" si="0"/>
        <v>2861421715.25</v>
      </c>
      <c r="H10" s="14">
        <f t="shared" si="0"/>
        <v>2393994160.4400001</v>
      </c>
      <c r="I10" s="14">
        <f t="shared" si="0"/>
        <v>3444498890.7400002</v>
      </c>
      <c r="J10" s="26"/>
    </row>
    <row r="11" spans="2:10" x14ac:dyDescent="0.2">
      <c r="B11" s="3" t="s">
        <v>12</v>
      </c>
      <c r="C11" s="9"/>
      <c r="D11" s="15">
        <f t="shared" ref="D11:I11" si="1">SUM(D12:D18)</f>
        <v>1258254611</v>
      </c>
      <c r="E11" s="15">
        <f t="shared" si="1"/>
        <v>-77669711.408000097</v>
      </c>
      <c r="F11" s="15">
        <f t="shared" si="1"/>
        <v>1180584899.5919998</v>
      </c>
      <c r="G11" s="15">
        <f t="shared" si="1"/>
        <v>595664371.08999991</v>
      </c>
      <c r="H11" s="15">
        <f t="shared" si="1"/>
        <v>522496854.06999993</v>
      </c>
      <c r="I11" s="15">
        <f t="shared" si="1"/>
        <v>584920528.50199997</v>
      </c>
    </row>
    <row r="12" spans="2:10" x14ac:dyDescent="0.2">
      <c r="B12" s="13" t="s">
        <v>13</v>
      </c>
      <c r="C12" s="11"/>
      <c r="D12" s="15">
        <v>729390443</v>
      </c>
      <c r="E12" s="16">
        <v>-24365584.860000033</v>
      </c>
      <c r="F12" s="16">
        <f t="shared" ref="F12:F18" si="2">D12+E12</f>
        <v>705024858.13999999</v>
      </c>
      <c r="G12" s="16">
        <v>366939402.33999985</v>
      </c>
      <c r="H12" s="16">
        <v>366898181.81999981</v>
      </c>
      <c r="I12" s="16">
        <f t="shared" ref="I12:I18" si="3">F12-G12</f>
        <v>338085455.80000013</v>
      </c>
    </row>
    <row r="13" spans="2:10" x14ac:dyDescent="0.2">
      <c r="B13" s="13" t="s">
        <v>14</v>
      </c>
      <c r="C13" s="11"/>
      <c r="D13" s="15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2:10" x14ac:dyDescent="0.2">
      <c r="B14" s="13" t="s">
        <v>15</v>
      </c>
      <c r="C14" s="11"/>
      <c r="D14" s="15">
        <v>211414714</v>
      </c>
      <c r="E14" s="16">
        <v>-4320884.0000000047</v>
      </c>
      <c r="F14" s="16">
        <f t="shared" si="2"/>
        <v>207093830</v>
      </c>
      <c r="G14" s="16">
        <v>93889437.169999897</v>
      </c>
      <c r="H14" s="16">
        <v>36846409.480000012</v>
      </c>
      <c r="I14" s="16">
        <f t="shared" si="3"/>
        <v>113204392.8300001</v>
      </c>
    </row>
    <row r="15" spans="2:10" x14ac:dyDescent="0.2">
      <c r="B15" s="13" t="s">
        <v>16</v>
      </c>
      <c r="C15" s="11"/>
      <c r="D15" s="15">
        <v>173337938</v>
      </c>
      <c r="E15" s="16">
        <v>-7408838.4080000147</v>
      </c>
      <c r="F15" s="16">
        <f t="shared" si="2"/>
        <v>165929099.59199998</v>
      </c>
      <c r="G15" s="16">
        <v>89208843.640000239</v>
      </c>
      <c r="H15" s="16">
        <v>73150303.410000056</v>
      </c>
      <c r="I15" s="16">
        <f t="shared" si="3"/>
        <v>76720255.951999739</v>
      </c>
    </row>
    <row r="16" spans="2:10" x14ac:dyDescent="0.2">
      <c r="B16" s="13" t="s">
        <v>17</v>
      </c>
      <c r="C16" s="11"/>
      <c r="D16" s="15">
        <v>137703790</v>
      </c>
      <c r="E16" s="16">
        <v>-41574404.140000045</v>
      </c>
      <c r="F16" s="16">
        <f t="shared" si="2"/>
        <v>96129385.859999955</v>
      </c>
      <c r="G16" s="16">
        <v>45626687.93999999</v>
      </c>
      <c r="H16" s="16">
        <v>45601959.359999992</v>
      </c>
      <c r="I16" s="16">
        <f t="shared" si="3"/>
        <v>50502697.919999965</v>
      </c>
    </row>
    <row r="17" spans="2:9" x14ac:dyDescent="0.2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x14ac:dyDescent="0.2">
      <c r="B18" s="13" t="s">
        <v>19</v>
      </c>
      <c r="C18" s="11"/>
      <c r="D18" s="15">
        <v>6407726</v>
      </c>
      <c r="E18" s="16">
        <v>0</v>
      </c>
      <c r="F18" s="16">
        <f t="shared" si="2"/>
        <v>6407726</v>
      </c>
      <c r="G18" s="16">
        <v>0</v>
      </c>
      <c r="H18" s="16">
        <v>0</v>
      </c>
      <c r="I18" s="16">
        <f t="shared" si="3"/>
        <v>6407726</v>
      </c>
    </row>
    <row r="19" spans="2:9" x14ac:dyDescent="0.2">
      <c r="B19" s="3" t="s">
        <v>20</v>
      </c>
      <c r="C19" s="9"/>
      <c r="D19" s="15">
        <f t="shared" ref="D19:I19" si="4">SUM(D20:D28)</f>
        <v>155852932</v>
      </c>
      <c r="E19" s="15">
        <f t="shared" si="4"/>
        <v>149094177.49000001</v>
      </c>
      <c r="F19" s="15">
        <f>SUM(F20:F28)</f>
        <v>304947109.48999995</v>
      </c>
      <c r="G19" s="15">
        <f t="shared" si="4"/>
        <v>195001946.10999998</v>
      </c>
      <c r="H19" s="15">
        <f t="shared" si="4"/>
        <v>191902558.77999997</v>
      </c>
      <c r="I19" s="15">
        <f t="shared" si="4"/>
        <v>109945163.38</v>
      </c>
    </row>
    <row r="20" spans="2:9" x14ac:dyDescent="0.2">
      <c r="B20" s="13" t="s">
        <v>21</v>
      </c>
      <c r="C20" s="11"/>
      <c r="D20" s="15">
        <v>21041161</v>
      </c>
      <c r="E20" s="16">
        <v>20651981.139999982</v>
      </c>
      <c r="F20" s="15">
        <f t="shared" ref="F20:F28" si="5">D20+E20</f>
        <v>41693142.139999986</v>
      </c>
      <c r="G20" s="16">
        <v>14297407.339999994</v>
      </c>
      <c r="H20" s="16">
        <v>13769701.109999994</v>
      </c>
      <c r="I20" s="16">
        <f>F20-G20</f>
        <v>27395734.79999999</v>
      </c>
    </row>
    <row r="21" spans="2:9" x14ac:dyDescent="0.2">
      <c r="B21" s="13" t="s">
        <v>22</v>
      </c>
      <c r="C21" s="11"/>
      <c r="D21" s="15">
        <v>10563636</v>
      </c>
      <c r="E21" s="16">
        <v>-1414831.21</v>
      </c>
      <c r="F21" s="15">
        <f t="shared" si="5"/>
        <v>9148804.7899999991</v>
      </c>
      <c r="G21" s="16">
        <v>6701012.3800000008</v>
      </c>
      <c r="H21" s="16">
        <v>6667138.8500000006</v>
      </c>
      <c r="I21" s="16">
        <f t="shared" ref="I21:I83" si="6">F21-G21</f>
        <v>2447792.4099999983</v>
      </c>
    </row>
    <row r="22" spans="2:9" x14ac:dyDescent="0.2">
      <c r="B22" s="13" t="s">
        <v>23</v>
      </c>
      <c r="C22" s="11"/>
      <c r="D22" s="15">
        <v>184600</v>
      </c>
      <c r="E22" s="16">
        <v>13247090.039999999</v>
      </c>
      <c r="F22" s="15">
        <f t="shared" si="5"/>
        <v>13431690.039999999</v>
      </c>
      <c r="G22" s="16">
        <v>13416574.060000001</v>
      </c>
      <c r="H22" s="16">
        <v>13042590.060000001</v>
      </c>
      <c r="I22" s="16">
        <f t="shared" si="6"/>
        <v>15115.979999998584</v>
      </c>
    </row>
    <row r="23" spans="2:9" x14ac:dyDescent="0.2">
      <c r="B23" s="13" t="s">
        <v>24</v>
      </c>
      <c r="C23" s="11"/>
      <c r="D23" s="15">
        <v>34279368</v>
      </c>
      <c r="E23" s="16">
        <v>97174215.069999993</v>
      </c>
      <c r="F23" s="15">
        <f t="shared" si="5"/>
        <v>131453583.06999999</v>
      </c>
      <c r="G23" s="16">
        <v>95925776.189999983</v>
      </c>
      <c r="H23" s="16">
        <v>95489921.470000014</v>
      </c>
      <c r="I23" s="16">
        <f t="shared" si="6"/>
        <v>35527806.88000001</v>
      </c>
    </row>
    <row r="24" spans="2:9" x14ac:dyDescent="0.2">
      <c r="B24" s="13" t="s">
        <v>25</v>
      </c>
      <c r="C24" s="11"/>
      <c r="D24" s="15">
        <v>1707163</v>
      </c>
      <c r="E24" s="16">
        <v>2859941.2900000005</v>
      </c>
      <c r="F24" s="15">
        <f t="shared" si="5"/>
        <v>4567104.290000001</v>
      </c>
      <c r="G24" s="16">
        <v>3136275.6100000003</v>
      </c>
      <c r="H24" s="16">
        <v>3077708.1600000006</v>
      </c>
      <c r="I24" s="16">
        <f t="shared" si="6"/>
        <v>1430828.6800000006</v>
      </c>
    </row>
    <row r="25" spans="2:9" x14ac:dyDescent="0.2">
      <c r="B25" s="13" t="s">
        <v>26</v>
      </c>
      <c r="C25" s="11"/>
      <c r="D25" s="15">
        <v>39639483</v>
      </c>
      <c r="E25" s="16">
        <v>-1153711.4499999997</v>
      </c>
      <c r="F25" s="15">
        <f t="shared" si="5"/>
        <v>38485771.549999997</v>
      </c>
      <c r="G25" s="16">
        <v>30751142.539999995</v>
      </c>
      <c r="H25" s="16">
        <v>30676347.979999993</v>
      </c>
      <c r="I25" s="16">
        <f t="shared" si="6"/>
        <v>7734629.0100000016</v>
      </c>
    </row>
    <row r="26" spans="2:9" x14ac:dyDescent="0.2">
      <c r="B26" s="13" t="s">
        <v>27</v>
      </c>
      <c r="C26" s="11"/>
      <c r="D26" s="15">
        <v>22228911</v>
      </c>
      <c r="E26" s="16">
        <v>6032427.5000000009</v>
      </c>
      <c r="F26" s="15">
        <f t="shared" si="5"/>
        <v>28261338.5</v>
      </c>
      <c r="G26" s="16">
        <v>8856652.0499999989</v>
      </c>
      <c r="H26" s="16">
        <v>8232703.4500000011</v>
      </c>
      <c r="I26" s="16">
        <f t="shared" si="6"/>
        <v>19404686.450000003</v>
      </c>
    </row>
    <row r="27" spans="2:9" x14ac:dyDescent="0.2">
      <c r="B27" s="13" t="s">
        <v>28</v>
      </c>
      <c r="C27" s="11"/>
      <c r="D27" s="15">
        <v>237500</v>
      </c>
      <c r="E27" s="16">
        <v>-237500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x14ac:dyDescent="0.2">
      <c r="B28" s="13" t="s">
        <v>29</v>
      </c>
      <c r="C28" s="11"/>
      <c r="D28" s="15">
        <v>25971110</v>
      </c>
      <c r="E28" s="16">
        <v>11934565.110000005</v>
      </c>
      <c r="F28" s="15">
        <f t="shared" si="5"/>
        <v>37905675.110000007</v>
      </c>
      <c r="G28" s="16">
        <v>21917105.940000001</v>
      </c>
      <c r="H28" s="16">
        <v>20946447.699999996</v>
      </c>
      <c r="I28" s="16">
        <f t="shared" si="6"/>
        <v>15988569.170000006</v>
      </c>
    </row>
    <row r="29" spans="2:9" x14ac:dyDescent="0.2">
      <c r="B29" s="3" t="s">
        <v>30</v>
      </c>
      <c r="C29" s="9"/>
      <c r="D29" s="15">
        <f t="shared" ref="D29:I29" si="7">SUM(D30:D38)</f>
        <v>1549773291</v>
      </c>
      <c r="E29" s="15">
        <f t="shared" si="7"/>
        <v>77135594.129999995</v>
      </c>
      <c r="F29" s="15">
        <f t="shared" si="7"/>
        <v>1626908885.1300001</v>
      </c>
      <c r="G29" s="15">
        <f t="shared" si="7"/>
        <v>824924984.44999993</v>
      </c>
      <c r="H29" s="15">
        <f t="shared" si="7"/>
        <v>529466704.19999999</v>
      </c>
      <c r="I29" s="15">
        <f t="shared" si="7"/>
        <v>801983900.68000019</v>
      </c>
    </row>
    <row r="30" spans="2:9" x14ac:dyDescent="0.2">
      <c r="B30" s="13" t="s">
        <v>31</v>
      </c>
      <c r="C30" s="11"/>
      <c r="D30" s="15">
        <v>297911175</v>
      </c>
      <c r="E30" s="16">
        <v>-132515421</v>
      </c>
      <c r="F30" s="15">
        <f t="shared" ref="F30:F38" si="8">D30+E30</f>
        <v>165395754</v>
      </c>
      <c r="G30" s="16">
        <v>70953906.089999974</v>
      </c>
      <c r="H30" s="16">
        <v>50633079.159999989</v>
      </c>
      <c r="I30" s="16">
        <f t="shared" si="6"/>
        <v>94441847.910000026</v>
      </c>
    </row>
    <row r="31" spans="2:9" x14ac:dyDescent="0.2">
      <c r="B31" s="13" t="s">
        <v>32</v>
      </c>
      <c r="C31" s="11"/>
      <c r="D31" s="15">
        <v>15715799</v>
      </c>
      <c r="E31" s="16">
        <v>47684563.350000024</v>
      </c>
      <c r="F31" s="15">
        <f t="shared" si="8"/>
        <v>63400362.350000024</v>
      </c>
      <c r="G31" s="16">
        <v>50244531.450000003</v>
      </c>
      <c r="H31" s="16">
        <v>19264103.550000001</v>
      </c>
      <c r="I31" s="16">
        <f t="shared" si="6"/>
        <v>13155830.900000021</v>
      </c>
    </row>
    <row r="32" spans="2:9" x14ac:dyDescent="0.2">
      <c r="B32" s="13" t="s">
        <v>33</v>
      </c>
      <c r="C32" s="11"/>
      <c r="D32" s="15">
        <v>364010042</v>
      </c>
      <c r="E32" s="16">
        <v>291620545.63999999</v>
      </c>
      <c r="F32" s="15">
        <f t="shared" si="8"/>
        <v>655630587.63999999</v>
      </c>
      <c r="G32" s="16">
        <v>174114790.72999993</v>
      </c>
      <c r="H32" s="16">
        <v>159138780.23999998</v>
      </c>
      <c r="I32" s="16">
        <f t="shared" si="6"/>
        <v>481515796.91000009</v>
      </c>
    </row>
    <row r="33" spans="2:9" x14ac:dyDescent="0.2">
      <c r="B33" s="13" t="s">
        <v>34</v>
      </c>
      <c r="C33" s="11"/>
      <c r="D33" s="15">
        <v>123121596</v>
      </c>
      <c r="E33" s="16">
        <v>-26761411.520000018</v>
      </c>
      <c r="F33" s="15">
        <f t="shared" si="8"/>
        <v>96360184.479999989</v>
      </c>
      <c r="G33" s="16">
        <v>39857819.789999992</v>
      </c>
      <c r="H33" s="16">
        <v>39705322.559999995</v>
      </c>
      <c r="I33" s="16">
        <f t="shared" si="6"/>
        <v>56502364.689999998</v>
      </c>
    </row>
    <row r="34" spans="2:9" x14ac:dyDescent="0.2">
      <c r="B34" s="13" t="s">
        <v>35</v>
      </c>
      <c r="C34" s="11"/>
      <c r="D34" s="15">
        <v>497827304</v>
      </c>
      <c r="E34" s="16">
        <v>-122494947.13000003</v>
      </c>
      <c r="F34" s="15">
        <f t="shared" si="8"/>
        <v>375332356.87</v>
      </c>
      <c r="G34" s="16">
        <v>278167764.41000003</v>
      </c>
      <c r="H34" s="16">
        <v>183367955.10999998</v>
      </c>
      <c r="I34" s="16">
        <f t="shared" si="6"/>
        <v>97164592.459999979</v>
      </c>
    </row>
    <row r="35" spans="2:9" x14ac:dyDescent="0.2">
      <c r="B35" s="13" t="s">
        <v>36</v>
      </c>
      <c r="C35" s="11"/>
      <c r="D35" s="15">
        <v>98682780</v>
      </c>
      <c r="E35" s="16">
        <v>47656801.920000009</v>
      </c>
      <c r="F35" s="15">
        <f t="shared" si="8"/>
        <v>146339581.92000002</v>
      </c>
      <c r="G35" s="16">
        <v>144610918.41999996</v>
      </c>
      <c r="H35" s="16">
        <v>12541816.51</v>
      </c>
      <c r="I35" s="16">
        <f t="shared" si="6"/>
        <v>1728663.5000000596</v>
      </c>
    </row>
    <row r="36" spans="2:9" x14ac:dyDescent="0.2">
      <c r="B36" s="13" t="s">
        <v>37</v>
      </c>
      <c r="C36" s="11"/>
      <c r="D36" s="15">
        <v>3727550</v>
      </c>
      <c r="E36" s="16">
        <v>-2488231.4499999997</v>
      </c>
      <c r="F36" s="15">
        <f t="shared" si="8"/>
        <v>1239318.5500000003</v>
      </c>
      <c r="G36" s="16">
        <v>756289.42999999993</v>
      </c>
      <c r="H36" s="16">
        <v>696173.30999999994</v>
      </c>
      <c r="I36" s="16">
        <f t="shared" si="6"/>
        <v>483029.12000000034</v>
      </c>
    </row>
    <row r="37" spans="2:9" x14ac:dyDescent="0.2">
      <c r="B37" s="13" t="s">
        <v>38</v>
      </c>
      <c r="C37" s="11"/>
      <c r="D37" s="15">
        <v>121092985</v>
      </c>
      <c r="E37" s="16">
        <v>-36589701.809999987</v>
      </c>
      <c r="F37" s="15">
        <f t="shared" si="8"/>
        <v>84503283.190000013</v>
      </c>
      <c r="G37" s="16">
        <v>37840771.599999994</v>
      </c>
      <c r="H37" s="16">
        <v>37737858.919999994</v>
      </c>
      <c r="I37" s="16">
        <f t="shared" si="6"/>
        <v>46662511.590000018</v>
      </c>
    </row>
    <row r="38" spans="2:9" x14ac:dyDescent="0.2">
      <c r="B38" s="13" t="s">
        <v>39</v>
      </c>
      <c r="C38" s="11"/>
      <c r="D38" s="15">
        <v>27684060</v>
      </c>
      <c r="E38" s="16">
        <v>11023396.129999993</v>
      </c>
      <c r="F38" s="15">
        <f t="shared" si="8"/>
        <v>38707456.129999995</v>
      </c>
      <c r="G38" s="16">
        <v>28378192.529999997</v>
      </c>
      <c r="H38" s="16">
        <v>26381614.84</v>
      </c>
      <c r="I38" s="16">
        <f t="shared" si="6"/>
        <v>10329263.599999998</v>
      </c>
    </row>
    <row r="39" spans="2:9" ht="25.5" customHeight="1" x14ac:dyDescent="0.2">
      <c r="B39" s="38" t="s">
        <v>40</v>
      </c>
      <c r="C39" s="39"/>
      <c r="D39" s="15">
        <f t="shared" ref="D39:I39" si="9">SUM(D40:D48)</f>
        <v>478548200</v>
      </c>
      <c r="E39" s="15">
        <f t="shared" si="9"/>
        <v>46100303.699999981</v>
      </c>
      <c r="F39" s="15">
        <f>SUM(F40:F48)</f>
        <v>524648503.70000005</v>
      </c>
      <c r="G39" s="15">
        <f t="shared" si="9"/>
        <v>236725503.28</v>
      </c>
      <c r="H39" s="15">
        <f t="shared" si="9"/>
        <v>220174901.15000007</v>
      </c>
      <c r="I39" s="15">
        <f t="shared" si="9"/>
        <v>287923000.41999996</v>
      </c>
    </row>
    <row r="40" spans="2:9" x14ac:dyDescent="0.2">
      <c r="B40" s="13" t="s">
        <v>41</v>
      </c>
      <c r="C40" s="11"/>
      <c r="D40" s="15">
        <v>263398491</v>
      </c>
      <c r="E40" s="16">
        <v>-5158642.9600000046</v>
      </c>
      <c r="F40" s="15">
        <f>D40+E40</f>
        <v>258239848.03999999</v>
      </c>
      <c r="G40" s="16">
        <v>137721788.75999999</v>
      </c>
      <c r="H40" s="16">
        <v>132770147.21000005</v>
      </c>
      <c r="I40" s="16">
        <f t="shared" si="6"/>
        <v>120518059.28</v>
      </c>
    </row>
    <row r="41" spans="2:9" x14ac:dyDescent="0.2">
      <c r="B41" s="13" t="s">
        <v>42</v>
      </c>
      <c r="C41" s="11"/>
      <c r="D41" s="15">
        <v>0</v>
      </c>
      <c r="E41" s="15">
        <v>0</v>
      </c>
      <c r="F41" s="15">
        <f t="shared" ref="F41:F83" si="10">D41+E41</f>
        <v>0</v>
      </c>
      <c r="G41" s="15">
        <v>0</v>
      </c>
      <c r="H41" s="15">
        <v>0</v>
      </c>
      <c r="I41" s="16">
        <f t="shared" si="6"/>
        <v>0</v>
      </c>
    </row>
    <row r="42" spans="2:9" x14ac:dyDescent="0.2">
      <c r="B42" s="13" t="s">
        <v>43</v>
      </c>
      <c r="C42" s="11"/>
      <c r="D42" s="15">
        <v>0</v>
      </c>
      <c r="E42" s="16">
        <v>6187000</v>
      </c>
      <c r="F42" s="15">
        <f t="shared" si="10"/>
        <v>6187000</v>
      </c>
      <c r="G42" s="16">
        <v>3977382.56</v>
      </c>
      <c r="H42" s="16">
        <v>2987743.24</v>
      </c>
      <c r="I42" s="16">
        <f t="shared" si="6"/>
        <v>2209617.44</v>
      </c>
    </row>
    <row r="43" spans="2:9" x14ac:dyDescent="0.2">
      <c r="B43" s="13" t="s">
        <v>44</v>
      </c>
      <c r="C43" s="11"/>
      <c r="D43" s="15">
        <v>52087505</v>
      </c>
      <c r="E43" s="16">
        <v>44000460.439999998</v>
      </c>
      <c r="F43" s="15">
        <f t="shared" si="10"/>
        <v>96087965.439999998</v>
      </c>
      <c r="G43" s="16">
        <v>20212590</v>
      </c>
      <c r="H43" s="16">
        <v>19940590</v>
      </c>
      <c r="I43" s="16">
        <f t="shared" si="6"/>
        <v>75875375.439999998</v>
      </c>
    </row>
    <row r="44" spans="2:9" x14ac:dyDescent="0.2">
      <c r="B44" s="13" t="s">
        <v>45</v>
      </c>
      <c r="C44" s="11"/>
      <c r="D44" s="15">
        <v>163062204</v>
      </c>
      <c r="E44" s="16">
        <v>1071486.2199999937</v>
      </c>
      <c r="F44" s="15">
        <f t="shared" si="10"/>
        <v>164133690.22</v>
      </c>
      <c r="G44" s="16">
        <v>74813741.960000008</v>
      </c>
      <c r="H44" s="16">
        <v>64476420.70000001</v>
      </c>
      <c r="I44" s="16">
        <f t="shared" si="6"/>
        <v>89319948.25999999</v>
      </c>
    </row>
    <row r="45" spans="2:9" x14ac:dyDescent="0.2">
      <c r="B45" s="13" t="s">
        <v>46</v>
      </c>
      <c r="C45" s="11"/>
      <c r="D45" s="15">
        <v>0</v>
      </c>
      <c r="E45" s="15">
        <v>0</v>
      </c>
      <c r="F45" s="15">
        <f t="shared" si="10"/>
        <v>0</v>
      </c>
      <c r="G45" s="15">
        <v>0</v>
      </c>
      <c r="H45" s="15">
        <v>0</v>
      </c>
      <c r="I45" s="16">
        <f t="shared" si="6"/>
        <v>0</v>
      </c>
    </row>
    <row r="46" spans="2:9" x14ac:dyDescent="0.2">
      <c r="B46" s="13" t="s">
        <v>47</v>
      </c>
      <c r="C46" s="11"/>
      <c r="D46" s="15">
        <v>0</v>
      </c>
      <c r="E46" s="15">
        <v>0</v>
      </c>
      <c r="F46" s="15">
        <f t="shared" si="10"/>
        <v>0</v>
      </c>
      <c r="G46" s="15">
        <v>0</v>
      </c>
      <c r="H46" s="15">
        <v>0</v>
      </c>
      <c r="I46" s="16">
        <f t="shared" si="6"/>
        <v>0</v>
      </c>
    </row>
    <row r="47" spans="2:9" x14ac:dyDescent="0.2">
      <c r="B47" s="13" t="s">
        <v>48</v>
      </c>
      <c r="C47" s="11"/>
      <c r="D47" s="15">
        <v>0</v>
      </c>
      <c r="E47" s="15">
        <v>0</v>
      </c>
      <c r="F47" s="15">
        <f t="shared" si="10"/>
        <v>0</v>
      </c>
      <c r="G47" s="15">
        <v>0</v>
      </c>
      <c r="H47" s="15">
        <v>0</v>
      </c>
      <c r="I47" s="16">
        <f t="shared" si="6"/>
        <v>0</v>
      </c>
    </row>
    <row r="48" spans="2:9" x14ac:dyDescent="0.2">
      <c r="B48" s="13" t="s">
        <v>49</v>
      </c>
      <c r="C48" s="11"/>
      <c r="D48" s="15">
        <v>0</v>
      </c>
      <c r="E48" s="15">
        <v>0</v>
      </c>
      <c r="F48" s="15">
        <f t="shared" si="10"/>
        <v>0</v>
      </c>
      <c r="G48" s="15">
        <v>0</v>
      </c>
      <c r="H48" s="15">
        <v>0</v>
      </c>
      <c r="I48" s="16">
        <f t="shared" si="6"/>
        <v>0</v>
      </c>
    </row>
    <row r="49" spans="2:9" x14ac:dyDescent="0.2">
      <c r="B49" s="38" t="s">
        <v>50</v>
      </c>
      <c r="C49" s="39"/>
      <c r="D49" s="15">
        <f t="shared" ref="D49:I49" si="11">SUM(D50:D58)</f>
        <v>0</v>
      </c>
      <c r="E49" s="15">
        <f t="shared" si="11"/>
        <v>94577242.980000004</v>
      </c>
      <c r="F49" s="15">
        <f t="shared" si="11"/>
        <v>94577242.980000004</v>
      </c>
      <c r="G49" s="15">
        <f t="shared" si="11"/>
        <v>57982158.329999998</v>
      </c>
      <c r="H49" s="15">
        <f t="shared" si="11"/>
        <v>53089861.380000003</v>
      </c>
      <c r="I49" s="15">
        <f t="shared" si="11"/>
        <v>36595084.650000006</v>
      </c>
    </row>
    <row r="50" spans="2:9" x14ac:dyDescent="0.2">
      <c r="B50" s="13" t="s">
        <v>51</v>
      </c>
      <c r="C50" s="11"/>
      <c r="D50" s="15">
        <v>0</v>
      </c>
      <c r="E50" s="16">
        <v>10469134.260000002</v>
      </c>
      <c r="F50" s="15">
        <f t="shared" si="10"/>
        <v>10469134.260000002</v>
      </c>
      <c r="G50" s="16">
        <v>9610935.9400000032</v>
      </c>
      <c r="H50" s="16">
        <v>9522211.5500000026</v>
      </c>
      <c r="I50" s="16">
        <f t="shared" si="6"/>
        <v>858198.31999999844</v>
      </c>
    </row>
    <row r="51" spans="2:9" x14ac:dyDescent="0.2">
      <c r="B51" s="13" t="s">
        <v>52</v>
      </c>
      <c r="C51" s="11"/>
      <c r="D51" s="15">
        <v>0</v>
      </c>
      <c r="E51" s="16">
        <v>15897396.020000005</v>
      </c>
      <c r="F51" s="15">
        <f t="shared" si="10"/>
        <v>15897396.020000005</v>
      </c>
      <c r="G51" s="16">
        <v>2811497.1999999997</v>
      </c>
      <c r="H51" s="16">
        <v>2796470.4999999995</v>
      </c>
      <c r="I51" s="16">
        <f t="shared" si="6"/>
        <v>13085898.820000006</v>
      </c>
    </row>
    <row r="52" spans="2:9" x14ac:dyDescent="0.2">
      <c r="B52" s="13" t="s">
        <v>53</v>
      </c>
      <c r="C52" s="11"/>
      <c r="D52" s="15">
        <v>0</v>
      </c>
      <c r="E52" s="16">
        <v>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x14ac:dyDescent="0.2">
      <c r="B53" s="13" t="s">
        <v>54</v>
      </c>
      <c r="C53" s="11"/>
      <c r="D53" s="15">
        <v>0</v>
      </c>
      <c r="E53" s="16">
        <v>37475916.380000003</v>
      </c>
      <c r="F53" s="15">
        <f t="shared" si="10"/>
        <v>37475916.380000003</v>
      </c>
      <c r="G53" s="16">
        <v>29483154.549999997</v>
      </c>
      <c r="H53" s="16">
        <v>29483154.549999997</v>
      </c>
      <c r="I53" s="16">
        <f t="shared" si="6"/>
        <v>7992761.8300000057</v>
      </c>
    </row>
    <row r="54" spans="2:9" x14ac:dyDescent="0.2">
      <c r="B54" s="13" t="s">
        <v>55</v>
      </c>
      <c r="C54" s="11"/>
      <c r="D54" s="15">
        <v>0</v>
      </c>
      <c r="E54" s="15">
        <v>0</v>
      </c>
      <c r="F54" s="15">
        <f t="shared" si="10"/>
        <v>0</v>
      </c>
      <c r="G54" s="15">
        <v>0</v>
      </c>
      <c r="H54" s="15">
        <v>0</v>
      </c>
      <c r="I54" s="16">
        <f t="shared" si="6"/>
        <v>0</v>
      </c>
    </row>
    <row r="55" spans="2:9" x14ac:dyDescent="0.2">
      <c r="B55" s="13" t="s">
        <v>56</v>
      </c>
      <c r="C55" s="11"/>
      <c r="D55" s="15">
        <v>0</v>
      </c>
      <c r="E55" s="16">
        <v>25250057.800000001</v>
      </c>
      <c r="F55" s="15">
        <f t="shared" si="10"/>
        <v>25250057.800000001</v>
      </c>
      <c r="G55" s="16">
        <v>13346598.310000001</v>
      </c>
      <c r="H55" s="16">
        <v>9720641.1399999987</v>
      </c>
      <c r="I55" s="16">
        <f t="shared" si="6"/>
        <v>11903459.49</v>
      </c>
    </row>
    <row r="56" spans="2:9" x14ac:dyDescent="0.2">
      <c r="B56" s="13" t="s">
        <v>57</v>
      </c>
      <c r="C56" s="11"/>
      <c r="D56" s="15">
        <v>0</v>
      </c>
      <c r="E56" s="15">
        <v>0</v>
      </c>
      <c r="F56" s="15">
        <f t="shared" si="10"/>
        <v>0</v>
      </c>
      <c r="G56" s="15">
        <v>0</v>
      </c>
      <c r="H56" s="15">
        <v>0</v>
      </c>
      <c r="I56" s="16">
        <f t="shared" si="6"/>
        <v>0</v>
      </c>
    </row>
    <row r="57" spans="2:9" x14ac:dyDescent="0.2">
      <c r="B57" s="13" t="s">
        <v>58</v>
      </c>
      <c r="C57" s="11"/>
      <c r="D57" s="15">
        <v>0</v>
      </c>
      <c r="E57" s="15">
        <v>1534000</v>
      </c>
      <c r="F57" s="15">
        <f t="shared" si="10"/>
        <v>1534000</v>
      </c>
      <c r="G57" s="15">
        <v>1534000</v>
      </c>
      <c r="H57" s="15">
        <v>1534000</v>
      </c>
      <c r="I57" s="16">
        <f t="shared" si="6"/>
        <v>0</v>
      </c>
    </row>
    <row r="58" spans="2:9" x14ac:dyDescent="0.2">
      <c r="B58" s="13" t="s">
        <v>59</v>
      </c>
      <c r="C58" s="11"/>
      <c r="D58" s="15">
        <v>0</v>
      </c>
      <c r="E58" s="16">
        <v>3950738.52</v>
      </c>
      <c r="F58" s="15">
        <f t="shared" si="10"/>
        <v>3950738.52</v>
      </c>
      <c r="G58" s="16">
        <v>1195972.3299999998</v>
      </c>
      <c r="H58" s="16">
        <v>33383.64</v>
      </c>
      <c r="I58" s="16">
        <f t="shared" si="6"/>
        <v>2754766.1900000004</v>
      </c>
    </row>
    <row r="59" spans="2:9" x14ac:dyDescent="0.2">
      <c r="B59" s="3" t="s">
        <v>60</v>
      </c>
      <c r="C59" s="9"/>
      <c r="D59" s="15">
        <f>SUM(D60:D62)</f>
        <v>1166087141</v>
      </c>
      <c r="E59" s="15">
        <f>SUM(E60:E62)</f>
        <v>1251587738.1580005</v>
      </c>
      <c r="F59" s="15">
        <f>SUM(F60:F62)</f>
        <v>2417674879.158</v>
      </c>
      <c r="G59" s="15">
        <f>SUM(G60:G62)</f>
        <v>795388690.61000001</v>
      </c>
      <c r="H59" s="15">
        <f>SUM(H60:H62)</f>
        <v>764419519.70999992</v>
      </c>
      <c r="I59" s="16">
        <f t="shared" si="6"/>
        <v>1622286188.5479999</v>
      </c>
    </row>
    <row r="60" spans="2:9" x14ac:dyDescent="0.2">
      <c r="B60" s="13" t="s">
        <v>61</v>
      </c>
      <c r="C60" s="11"/>
      <c r="D60" s="15">
        <v>1166087141</v>
      </c>
      <c r="E60" s="16">
        <v>1205854901.6180003</v>
      </c>
      <c r="F60" s="15">
        <f t="shared" si="10"/>
        <v>2371942042.618</v>
      </c>
      <c r="G60" s="16">
        <v>778042655.75</v>
      </c>
      <c r="H60" s="16">
        <v>747073484.8499999</v>
      </c>
      <c r="I60" s="16">
        <f t="shared" si="6"/>
        <v>1593899386.868</v>
      </c>
    </row>
    <row r="61" spans="2:9" x14ac:dyDescent="0.2">
      <c r="B61" s="13" t="s">
        <v>62</v>
      </c>
      <c r="C61" s="11"/>
      <c r="D61" s="15">
        <v>0</v>
      </c>
      <c r="E61" s="16">
        <v>39632333.890000001</v>
      </c>
      <c r="F61" s="15">
        <f t="shared" si="10"/>
        <v>39632333.890000001</v>
      </c>
      <c r="G61" s="16">
        <v>17346034.859999999</v>
      </c>
      <c r="H61" s="16">
        <v>17346034.859999999</v>
      </c>
      <c r="I61" s="16">
        <f t="shared" si="6"/>
        <v>22286299.030000001</v>
      </c>
    </row>
    <row r="62" spans="2:9" x14ac:dyDescent="0.2">
      <c r="B62" s="13" t="s">
        <v>63</v>
      </c>
      <c r="C62" s="11"/>
      <c r="D62" s="15">
        <v>0</v>
      </c>
      <c r="E62" s="16">
        <v>6100502.6500000004</v>
      </c>
      <c r="F62" s="15">
        <f t="shared" si="10"/>
        <v>6100502.6500000004</v>
      </c>
      <c r="G62" s="16">
        <v>0</v>
      </c>
      <c r="H62" s="16">
        <v>0</v>
      </c>
      <c r="I62" s="16">
        <f t="shared" si="6"/>
        <v>6100502.6500000004</v>
      </c>
    </row>
    <row r="63" spans="2:9" x14ac:dyDescent="0.2">
      <c r="B63" s="38" t="s">
        <v>64</v>
      </c>
      <c r="C63" s="3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>
        <v>0</v>
      </c>
      <c r="E64" s="15">
        <v>0</v>
      </c>
      <c r="F64" s="15">
        <f t="shared" si="10"/>
        <v>0</v>
      </c>
      <c r="G64" s="15">
        <v>0</v>
      </c>
      <c r="H64" s="15">
        <v>0</v>
      </c>
      <c r="I64" s="16">
        <f t="shared" si="6"/>
        <v>0</v>
      </c>
    </row>
    <row r="65" spans="2:9" x14ac:dyDescent="0.2">
      <c r="B65" s="13" t="s">
        <v>66</v>
      </c>
      <c r="C65" s="11"/>
      <c r="D65" s="15">
        <v>0</v>
      </c>
      <c r="E65" s="15">
        <v>0</v>
      </c>
      <c r="F65" s="15">
        <f t="shared" si="10"/>
        <v>0</v>
      </c>
      <c r="G65" s="15">
        <v>0</v>
      </c>
      <c r="H65" s="15">
        <v>0</v>
      </c>
      <c r="I65" s="16">
        <f t="shared" si="6"/>
        <v>0</v>
      </c>
    </row>
    <row r="66" spans="2:9" x14ac:dyDescent="0.2">
      <c r="B66" s="13" t="s">
        <v>67</v>
      </c>
      <c r="C66" s="11"/>
      <c r="D66" s="15">
        <v>0</v>
      </c>
      <c r="E66" s="15">
        <v>0</v>
      </c>
      <c r="F66" s="15">
        <f t="shared" si="10"/>
        <v>0</v>
      </c>
      <c r="G66" s="15">
        <v>0</v>
      </c>
      <c r="H66" s="15">
        <v>0</v>
      </c>
      <c r="I66" s="16">
        <f t="shared" si="6"/>
        <v>0</v>
      </c>
    </row>
    <row r="67" spans="2:9" x14ac:dyDescent="0.2">
      <c r="B67" s="13" t="s">
        <v>68</v>
      </c>
      <c r="C67" s="11"/>
      <c r="D67" s="15">
        <v>0</v>
      </c>
      <c r="E67" s="15">
        <v>0</v>
      </c>
      <c r="F67" s="15">
        <f t="shared" si="10"/>
        <v>0</v>
      </c>
      <c r="G67" s="15">
        <v>0</v>
      </c>
      <c r="H67" s="15">
        <v>0</v>
      </c>
      <c r="I67" s="16">
        <f t="shared" si="6"/>
        <v>0</v>
      </c>
    </row>
    <row r="68" spans="2:9" x14ac:dyDescent="0.2">
      <c r="B68" s="13" t="s">
        <v>69</v>
      </c>
      <c r="C68" s="11"/>
      <c r="D68" s="15">
        <v>0</v>
      </c>
      <c r="E68" s="15">
        <v>0</v>
      </c>
      <c r="F68" s="15">
        <f t="shared" si="10"/>
        <v>0</v>
      </c>
      <c r="G68" s="15">
        <v>0</v>
      </c>
      <c r="H68" s="15">
        <v>0</v>
      </c>
      <c r="I68" s="16">
        <f t="shared" si="6"/>
        <v>0</v>
      </c>
    </row>
    <row r="69" spans="2:9" x14ac:dyDescent="0.2">
      <c r="B69" s="13" t="s">
        <v>70</v>
      </c>
      <c r="C69" s="11"/>
      <c r="D69" s="15">
        <v>0</v>
      </c>
      <c r="E69" s="15">
        <v>0</v>
      </c>
      <c r="F69" s="15">
        <f t="shared" si="10"/>
        <v>0</v>
      </c>
      <c r="G69" s="15">
        <v>0</v>
      </c>
      <c r="H69" s="15">
        <v>0</v>
      </c>
      <c r="I69" s="16">
        <f t="shared" si="6"/>
        <v>0</v>
      </c>
    </row>
    <row r="70" spans="2:9" x14ac:dyDescent="0.2">
      <c r="B70" s="13" t="s">
        <v>71</v>
      </c>
      <c r="C70" s="11"/>
      <c r="D70" s="15">
        <v>0</v>
      </c>
      <c r="E70" s="15">
        <v>0</v>
      </c>
      <c r="F70" s="15">
        <f t="shared" si="10"/>
        <v>0</v>
      </c>
      <c r="G70" s="15">
        <v>0</v>
      </c>
      <c r="H70" s="15">
        <v>0</v>
      </c>
      <c r="I70" s="16">
        <f t="shared" si="6"/>
        <v>0</v>
      </c>
    </row>
    <row r="71" spans="2:9" x14ac:dyDescent="0.2">
      <c r="B71" s="13" t="s">
        <v>72</v>
      </c>
      <c r="C71" s="11"/>
      <c r="D71" s="15">
        <v>0</v>
      </c>
      <c r="E71" s="15">
        <v>0</v>
      </c>
      <c r="F71" s="15">
        <f t="shared" si="10"/>
        <v>0</v>
      </c>
      <c r="G71" s="15">
        <v>0</v>
      </c>
      <c r="H71" s="15">
        <v>0</v>
      </c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>
        <v>0</v>
      </c>
      <c r="E73" s="15">
        <v>0</v>
      </c>
      <c r="F73" s="15">
        <f t="shared" si="10"/>
        <v>0</v>
      </c>
      <c r="G73" s="15">
        <v>0</v>
      </c>
      <c r="H73" s="15">
        <v>0</v>
      </c>
      <c r="I73" s="16">
        <f t="shared" si="6"/>
        <v>0</v>
      </c>
    </row>
    <row r="74" spans="2:9" x14ac:dyDescent="0.2">
      <c r="B74" s="13" t="s">
        <v>75</v>
      </c>
      <c r="C74" s="11"/>
      <c r="D74" s="15">
        <v>0</v>
      </c>
      <c r="E74" s="15">
        <v>0</v>
      </c>
      <c r="F74" s="15">
        <f t="shared" si="10"/>
        <v>0</v>
      </c>
      <c r="G74" s="15">
        <v>0</v>
      </c>
      <c r="H74" s="15">
        <v>0</v>
      </c>
      <c r="I74" s="16">
        <f t="shared" si="6"/>
        <v>0</v>
      </c>
    </row>
    <row r="75" spans="2:9" x14ac:dyDescent="0.2">
      <c r="B75" s="13" t="s">
        <v>76</v>
      </c>
      <c r="C75" s="11"/>
      <c r="D75" s="15">
        <v>0</v>
      </c>
      <c r="E75" s="15">
        <v>0</v>
      </c>
      <c r="F75" s="15">
        <f t="shared" si="10"/>
        <v>0</v>
      </c>
      <c r="G75" s="15">
        <v>0</v>
      </c>
      <c r="H75" s="15">
        <v>0</v>
      </c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156579085.93999994</v>
      </c>
      <c r="F76" s="15">
        <f>SUM(F77:F83)</f>
        <v>156579085.93999994</v>
      </c>
      <c r="G76" s="15">
        <f>SUM(G77:G83)</f>
        <v>155734061.37999994</v>
      </c>
      <c r="H76" s="15">
        <f>SUM(H77:H83)</f>
        <v>112443761.15000004</v>
      </c>
      <c r="I76" s="16">
        <f t="shared" si="6"/>
        <v>845024.56000000238</v>
      </c>
    </row>
    <row r="77" spans="2:9" x14ac:dyDescent="0.2">
      <c r="B77" s="13" t="s">
        <v>78</v>
      </c>
      <c r="C77" s="11"/>
      <c r="D77" s="15">
        <v>0</v>
      </c>
      <c r="E77" s="15">
        <v>0</v>
      </c>
      <c r="F77" s="15">
        <f t="shared" si="10"/>
        <v>0</v>
      </c>
      <c r="G77" s="15">
        <v>0</v>
      </c>
      <c r="H77" s="15">
        <v>0</v>
      </c>
      <c r="I77" s="16">
        <f t="shared" si="6"/>
        <v>0</v>
      </c>
    </row>
    <row r="78" spans="2:9" x14ac:dyDescent="0.2">
      <c r="B78" s="13" t="s">
        <v>79</v>
      </c>
      <c r="C78" s="11"/>
      <c r="D78" s="15">
        <v>0</v>
      </c>
      <c r="E78" s="15">
        <v>0</v>
      </c>
      <c r="F78" s="15">
        <f t="shared" si="10"/>
        <v>0</v>
      </c>
      <c r="G78" s="15">
        <v>0</v>
      </c>
      <c r="H78" s="15">
        <v>0</v>
      </c>
      <c r="I78" s="16">
        <f t="shared" si="6"/>
        <v>0</v>
      </c>
    </row>
    <row r="79" spans="2:9" x14ac:dyDescent="0.2">
      <c r="B79" s="13" t="s">
        <v>80</v>
      </c>
      <c r="C79" s="11"/>
      <c r="D79" s="15">
        <v>0</v>
      </c>
      <c r="E79" s="15">
        <v>0</v>
      </c>
      <c r="F79" s="15">
        <f t="shared" si="10"/>
        <v>0</v>
      </c>
      <c r="G79" s="15">
        <v>0</v>
      </c>
      <c r="H79" s="15">
        <v>0</v>
      </c>
      <c r="I79" s="16">
        <f t="shared" si="6"/>
        <v>0</v>
      </c>
    </row>
    <row r="80" spans="2:9" x14ac:dyDescent="0.2">
      <c r="B80" s="13" t="s">
        <v>81</v>
      </c>
      <c r="C80" s="11"/>
      <c r="D80" s="15">
        <v>0</v>
      </c>
      <c r="E80" s="15">
        <v>0</v>
      </c>
      <c r="F80" s="15">
        <f t="shared" si="10"/>
        <v>0</v>
      </c>
      <c r="G80" s="15">
        <v>0</v>
      </c>
      <c r="H80" s="15">
        <v>0</v>
      </c>
      <c r="I80" s="16">
        <f t="shared" si="6"/>
        <v>0</v>
      </c>
    </row>
    <row r="81" spans="2:9" x14ac:dyDescent="0.2">
      <c r="B81" s="13" t="s">
        <v>82</v>
      </c>
      <c r="C81" s="11"/>
      <c r="D81" s="15">
        <v>0</v>
      </c>
      <c r="E81" s="15">
        <v>0</v>
      </c>
      <c r="F81" s="15">
        <f t="shared" si="10"/>
        <v>0</v>
      </c>
      <c r="G81" s="15">
        <v>0</v>
      </c>
      <c r="H81" s="15">
        <v>0</v>
      </c>
      <c r="I81" s="16">
        <f t="shared" si="6"/>
        <v>0</v>
      </c>
    </row>
    <row r="82" spans="2:9" x14ac:dyDescent="0.2">
      <c r="B82" s="13" t="s">
        <v>83</v>
      </c>
      <c r="C82" s="11"/>
      <c r="D82" s="15">
        <v>0</v>
      </c>
      <c r="E82" s="15">
        <v>0</v>
      </c>
      <c r="F82" s="15">
        <f t="shared" si="10"/>
        <v>0</v>
      </c>
      <c r="G82" s="15">
        <v>0</v>
      </c>
      <c r="H82" s="15">
        <v>0</v>
      </c>
      <c r="I82" s="16">
        <f t="shared" si="6"/>
        <v>0</v>
      </c>
    </row>
    <row r="83" spans="2:9" x14ac:dyDescent="0.2">
      <c r="B83" s="13" t="s">
        <v>84</v>
      </c>
      <c r="C83" s="11"/>
      <c r="D83" s="15">
        <v>0</v>
      </c>
      <c r="E83" s="16">
        <v>156579085.93999994</v>
      </c>
      <c r="F83" s="15">
        <f t="shared" si="10"/>
        <v>156579085.93999994</v>
      </c>
      <c r="G83" s="16">
        <v>155734061.37999994</v>
      </c>
      <c r="H83" s="16">
        <v>112443761.15000004</v>
      </c>
      <c r="I83" s="16">
        <f t="shared" si="6"/>
        <v>845024.56000000238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891817295</v>
      </c>
      <c r="E85" s="21">
        <f>E86+E104+E94+E114+E124+E134+E138+E147+E151</f>
        <v>263281982.28999996</v>
      </c>
      <c r="F85" s="21">
        <f t="shared" si="12"/>
        <v>1155099277.2900002</v>
      </c>
      <c r="G85" s="21">
        <f>G86+G104+G94+G114+G124+G134+G138+G147+G151</f>
        <v>532754238.64000005</v>
      </c>
      <c r="H85" s="21">
        <f>H86+H104+H94+H114+H124+H134+H138+H147+H151</f>
        <v>492286024.66000003</v>
      </c>
      <c r="I85" s="21">
        <f t="shared" si="12"/>
        <v>622345038.6500001</v>
      </c>
    </row>
    <row r="86" spans="2:9" x14ac:dyDescent="0.2">
      <c r="B86" s="3" t="s">
        <v>12</v>
      </c>
      <c r="C86" s="9"/>
      <c r="D86" s="15">
        <f>SUM(D87:D93)</f>
        <v>518606126.00000006</v>
      </c>
      <c r="E86" s="15">
        <f>SUM(E87:E93)</f>
        <v>-46359906.491999999</v>
      </c>
      <c r="F86" s="15">
        <f>SUM(F87:F93)</f>
        <v>472246219.50800008</v>
      </c>
      <c r="G86" s="15">
        <f>SUM(G87:G93)</f>
        <v>225531794.96000004</v>
      </c>
      <c r="H86" s="15">
        <f>SUM(H87:H93)</f>
        <v>187943250.08000001</v>
      </c>
      <c r="I86" s="16">
        <f t="shared" ref="I86:I149" si="13">F86-G86</f>
        <v>246714424.54800004</v>
      </c>
    </row>
    <row r="87" spans="2:9" x14ac:dyDescent="0.2">
      <c r="B87" s="13" t="s">
        <v>13</v>
      </c>
      <c r="C87" s="11"/>
      <c r="D87" s="15">
        <v>341234150.00000006</v>
      </c>
      <c r="E87" s="16">
        <v>-31846655.409999996</v>
      </c>
      <c r="F87" s="15">
        <f>D87+E87</f>
        <v>309387494.59000003</v>
      </c>
      <c r="G87" s="16">
        <v>144840844.11000001</v>
      </c>
      <c r="H87" s="16">
        <v>144840844.11000001</v>
      </c>
      <c r="I87" s="16">
        <f t="shared" si="13"/>
        <v>164546650.48000002</v>
      </c>
    </row>
    <row r="88" spans="2:9" x14ac:dyDescent="0.2">
      <c r="B88" s="13" t="s">
        <v>14</v>
      </c>
      <c r="C88" s="11"/>
      <c r="D88" s="15">
        <v>0</v>
      </c>
      <c r="E88" s="16">
        <v>0</v>
      </c>
      <c r="F88" s="15">
        <f t="shared" ref="F88:F103" si="14">D88+E88</f>
        <v>0</v>
      </c>
      <c r="G88" s="16">
        <v>0</v>
      </c>
      <c r="H88" s="16">
        <v>0</v>
      </c>
      <c r="I88" s="16">
        <f t="shared" si="13"/>
        <v>0</v>
      </c>
    </row>
    <row r="89" spans="2:9" x14ac:dyDescent="0.2">
      <c r="B89" s="13" t="s">
        <v>15</v>
      </c>
      <c r="C89" s="11"/>
      <c r="D89" s="15">
        <v>94947955.999999985</v>
      </c>
      <c r="E89" s="16">
        <v>-8482064.8619999997</v>
      </c>
      <c r="F89" s="15">
        <f t="shared" si="14"/>
        <v>86465891.137999982</v>
      </c>
      <c r="G89" s="16">
        <v>43876193.439999998</v>
      </c>
      <c r="H89" s="16">
        <v>12509004.439999999</v>
      </c>
      <c r="I89" s="16">
        <f t="shared" si="13"/>
        <v>42589697.697999984</v>
      </c>
    </row>
    <row r="90" spans="2:9" x14ac:dyDescent="0.2">
      <c r="B90" s="13" t="s">
        <v>16</v>
      </c>
      <c r="C90" s="11"/>
      <c r="D90" s="15">
        <v>76859995</v>
      </c>
      <c r="E90" s="16">
        <v>-10773007.809999997</v>
      </c>
      <c r="F90" s="15">
        <f t="shared" si="14"/>
        <v>66086987.190000005</v>
      </c>
      <c r="G90" s="16">
        <v>28640229.370000008</v>
      </c>
      <c r="H90" s="16">
        <v>22420472.629999992</v>
      </c>
      <c r="I90" s="16">
        <f t="shared" si="13"/>
        <v>37446757.819999993</v>
      </c>
    </row>
    <row r="91" spans="2:9" x14ac:dyDescent="0.2">
      <c r="B91" s="13" t="s">
        <v>17</v>
      </c>
      <c r="C91" s="11"/>
      <c r="D91" s="15">
        <v>3812068</v>
      </c>
      <c r="E91" s="16">
        <v>4682298.29</v>
      </c>
      <c r="F91" s="15">
        <f t="shared" si="14"/>
        <v>8494366.2899999991</v>
      </c>
      <c r="G91" s="16">
        <v>8115004.7399999993</v>
      </c>
      <c r="H91" s="16">
        <v>8113405.6000000006</v>
      </c>
      <c r="I91" s="16">
        <f t="shared" si="13"/>
        <v>379361.54999999981</v>
      </c>
    </row>
    <row r="92" spans="2:9" x14ac:dyDescent="0.2">
      <c r="B92" s="13" t="s">
        <v>18</v>
      </c>
      <c r="C92" s="11"/>
      <c r="D92" s="15">
        <v>0</v>
      </c>
      <c r="E92" s="16">
        <v>0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x14ac:dyDescent="0.2">
      <c r="B93" s="13" t="s">
        <v>19</v>
      </c>
      <c r="C93" s="11"/>
      <c r="D93" s="15">
        <v>1751957</v>
      </c>
      <c r="E93" s="16">
        <v>59523.3</v>
      </c>
      <c r="F93" s="15">
        <f t="shared" si="14"/>
        <v>1811480.3</v>
      </c>
      <c r="G93" s="16">
        <v>59523.3</v>
      </c>
      <c r="H93" s="16">
        <v>59523.3</v>
      </c>
      <c r="I93" s="16">
        <f t="shared" si="13"/>
        <v>1751957</v>
      </c>
    </row>
    <row r="94" spans="2:9" x14ac:dyDescent="0.2">
      <c r="B94" s="3" t="s">
        <v>20</v>
      </c>
      <c r="C94" s="9"/>
      <c r="D94" s="15">
        <f>SUM(D95:D103)</f>
        <v>28800642</v>
      </c>
      <c r="E94" s="15">
        <f>SUM(E95:E103)</f>
        <v>15188519.48</v>
      </c>
      <c r="F94" s="15">
        <f>SUM(F95:F103)</f>
        <v>43989161.479999997</v>
      </c>
      <c r="G94" s="15">
        <f>SUM(G95:G103)</f>
        <v>18026984.399999999</v>
      </c>
      <c r="H94" s="15">
        <f>SUM(H95:H103)</f>
        <v>18026984.399999999</v>
      </c>
      <c r="I94" s="16">
        <f t="shared" si="13"/>
        <v>25962177.079999998</v>
      </c>
    </row>
    <row r="95" spans="2:9" x14ac:dyDescent="0.2">
      <c r="B95" s="13" t="s">
        <v>21</v>
      </c>
      <c r="C95" s="11"/>
      <c r="D95" s="15">
        <v>0</v>
      </c>
      <c r="E95" s="16">
        <v>1201830.7</v>
      </c>
      <c r="F95" s="15">
        <f t="shared" si="14"/>
        <v>1201830.7</v>
      </c>
      <c r="G95" s="16">
        <v>266011.2</v>
      </c>
      <c r="H95" s="16">
        <v>266011.2</v>
      </c>
      <c r="I95" s="16">
        <f t="shared" si="13"/>
        <v>935819.5</v>
      </c>
    </row>
    <row r="96" spans="2:9" x14ac:dyDescent="0.2">
      <c r="B96" s="13" t="s">
        <v>22</v>
      </c>
      <c r="C96" s="11"/>
      <c r="D96" s="15">
        <v>0</v>
      </c>
      <c r="E96" s="16">
        <v>25984</v>
      </c>
      <c r="F96" s="15">
        <f t="shared" si="14"/>
        <v>25984</v>
      </c>
      <c r="G96" s="16">
        <v>0</v>
      </c>
      <c r="H96" s="16">
        <v>0</v>
      </c>
      <c r="I96" s="16">
        <f t="shared" si="13"/>
        <v>25984</v>
      </c>
    </row>
    <row r="97" spans="2:9" x14ac:dyDescent="0.2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x14ac:dyDescent="0.2">
      <c r="B98" s="13" t="s">
        <v>24</v>
      </c>
      <c r="C98" s="11"/>
      <c r="D98" s="15">
        <v>0</v>
      </c>
      <c r="E98" s="16">
        <v>2854852.8</v>
      </c>
      <c r="F98" s="15">
        <f t="shared" si="14"/>
        <v>2854852.8</v>
      </c>
      <c r="G98" s="16">
        <v>0</v>
      </c>
      <c r="H98" s="16">
        <v>0</v>
      </c>
      <c r="I98" s="16">
        <f t="shared" si="13"/>
        <v>2854852.8</v>
      </c>
    </row>
    <row r="99" spans="2:9" x14ac:dyDescent="0.2">
      <c r="B99" s="13" t="s">
        <v>25</v>
      </c>
      <c r="C99" s="11"/>
      <c r="D99" s="15">
        <v>0</v>
      </c>
      <c r="E99" s="16">
        <v>1193710</v>
      </c>
      <c r="F99" s="15">
        <f t="shared" si="14"/>
        <v>1193710</v>
      </c>
      <c r="G99" s="16">
        <v>0</v>
      </c>
      <c r="H99" s="16">
        <v>0</v>
      </c>
      <c r="I99" s="16">
        <f t="shared" si="13"/>
        <v>1193710</v>
      </c>
    </row>
    <row r="100" spans="2:9" x14ac:dyDescent="0.2">
      <c r="B100" s="13" t="s">
        <v>26</v>
      </c>
      <c r="C100" s="11"/>
      <c r="D100" s="15">
        <v>28800642</v>
      </c>
      <c r="E100" s="16">
        <v>-2194366.4800000004</v>
      </c>
      <c r="F100" s="15">
        <f t="shared" si="14"/>
        <v>26606275.52</v>
      </c>
      <c r="G100" s="16">
        <v>17643347.460000001</v>
      </c>
      <c r="H100" s="16">
        <v>17643347.460000001</v>
      </c>
      <c r="I100" s="16">
        <f t="shared" si="13"/>
        <v>8962928.0599999987</v>
      </c>
    </row>
    <row r="101" spans="2:9" x14ac:dyDescent="0.2">
      <c r="B101" s="13" t="s">
        <v>27</v>
      </c>
      <c r="C101" s="11"/>
      <c r="D101" s="15">
        <v>0</v>
      </c>
      <c r="E101" s="16">
        <v>9486810.5</v>
      </c>
      <c r="F101" s="15">
        <f t="shared" si="14"/>
        <v>9486810.5</v>
      </c>
      <c r="G101" s="16">
        <v>0</v>
      </c>
      <c r="H101" s="16">
        <v>0</v>
      </c>
      <c r="I101" s="16">
        <f t="shared" si="13"/>
        <v>9486810.5</v>
      </c>
    </row>
    <row r="102" spans="2:9" x14ac:dyDescent="0.2">
      <c r="B102" s="13" t="s">
        <v>28</v>
      </c>
      <c r="C102" s="11"/>
      <c r="D102" s="15">
        <v>0</v>
      </c>
      <c r="E102" s="16">
        <v>479360</v>
      </c>
      <c r="F102" s="15">
        <f t="shared" si="14"/>
        <v>479360</v>
      </c>
      <c r="G102" s="16">
        <v>0</v>
      </c>
      <c r="H102" s="16">
        <v>0</v>
      </c>
      <c r="I102" s="16">
        <f t="shared" si="13"/>
        <v>479360</v>
      </c>
    </row>
    <row r="103" spans="2:9" x14ac:dyDescent="0.2">
      <c r="B103" s="13" t="s">
        <v>29</v>
      </c>
      <c r="C103" s="11"/>
      <c r="D103" s="15">
        <v>0</v>
      </c>
      <c r="E103" s="16">
        <v>2140337.96</v>
      </c>
      <c r="F103" s="15">
        <f t="shared" si="14"/>
        <v>2140337.96</v>
      </c>
      <c r="G103" s="16">
        <v>117625.74</v>
      </c>
      <c r="H103" s="16">
        <v>117625.74</v>
      </c>
      <c r="I103" s="16">
        <f t="shared" si="13"/>
        <v>2022712.22</v>
      </c>
    </row>
    <row r="104" spans="2:9" x14ac:dyDescent="0.2">
      <c r="B104" s="3" t="s">
        <v>30</v>
      </c>
      <c r="C104" s="9"/>
      <c r="D104" s="15">
        <f>SUM(D105:D113)</f>
        <v>10497669</v>
      </c>
      <c r="E104" s="15">
        <f>SUM(E105:E113)</f>
        <v>60509581.649999991</v>
      </c>
      <c r="F104" s="15">
        <f>SUM(F105:F113)</f>
        <v>71007250.649999991</v>
      </c>
      <c r="G104" s="15">
        <f>SUM(G105:G113)</f>
        <v>40129101.859999992</v>
      </c>
      <c r="H104" s="15">
        <f>SUM(H105:H113)</f>
        <v>39153234.350000001</v>
      </c>
      <c r="I104" s="16">
        <f t="shared" si="13"/>
        <v>30878148.789999999</v>
      </c>
    </row>
    <row r="105" spans="2:9" x14ac:dyDescent="0.2">
      <c r="B105" s="13" t="s">
        <v>31</v>
      </c>
      <c r="C105" s="11"/>
      <c r="D105" s="15">
        <v>0</v>
      </c>
      <c r="E105" s="16">
        <v>0</v>
      </c>
      <c r="F105" s="16">
        <f>D105+E105</f>
        <v>0</v>
      </c>
      <c r="G105" s="16">
        <v>0</v>
      </c>
      <c r="H105" s="16">
        <v>0</v>
      </c>
      <c r="I105" s="16">
        <f t="shared" si="13"/>
        <v>0</v>
      </c>
    </row>
    <row r="106" spans="2:9" x14ac:dyDescent="0.2">
      <c r="B106" s="13" t="s">
        <v>32</v>
      </c>
      <c r="C106" s="11"/>
      <c r="D106" s="15">
        <v>0</v>
      </c>
      <c r="E106" s="16">
        <v>0</v>
      </c>
      <c r="F106" s="16">
        <f t="shared" ref="F106:F113" si="15">D106+E106</f>
        <v>0</v>
      </c>
      <c r="G106" s="16">
        <v>0</v>
      </c>
      <c r="H106" s="16">
        <v>0</v>
      </c>
      <c r="I106" s="16">
        <f t="shared" si="13"/>
        <v>0</v>
      </c>
    </row>
    <row r="107" spans="2:9" x14ac:dyDescent="0.2">
      <c r="B107" s="13" t="s">
        <v>33</v>
      </c>
      <c r="C107" s="11"/>
      <c r="D107" s="15">
        <v>0</v>
      </c>
      <c r="E107" s="16">
        <v>5221194</v>
      </c>
      <c r="F107" s="16">
        <f t="shared" si="15"/>
        <v>5221194</v>
      </c>
      <c r="G107" s="16">
        <v>706779.2</v>
      </c>
      <c r="H107" s="16">
        <v>695040</v>
      </c>
      <c r="I107" s="16">
        <f t="shared" si="13"/>
        <v>4514414.8</v>
      </c>
    </row>
    <row r="108" spans="2:9" x14ac:dyDescent="0.2">
      <c r="B108" s="13" t="s">
        <v>34</v>
      </c>
      <c r="C108" s="11"/>
      <c r="D108" s="15">
        <v>0</v>
      </c>
      <c r="E108" s="16">
        <v>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x14ac:dyDescent="0.2">
      <c r="B109" s="13" t="s">
        <v>35</v>
      </c>
      <c r="C109" s="11"/>
      <c r="D109" s="15">
        <v>1519671</v>
      </c>
      <c r="E109" s="16">
        <v>46443619.989999995</v>
      </c>
      <c r="F109" s="16">
        <f t="shared" si="15"/>
        <v>47963290.989999995</v>
      </c>
      <c r="G109" s="16">
        <v>26088556.119999997</v>
      </c>
      <c r="H109" s="16">
        <v>26073490.439999998</v>
      </c>
      <c r="I109" s="16">
        <f t="shared" si="13"/>
        <v>21874734.869999997</v>
      </c>
    </row>
    <row r="110" spans="2:9" x14ac:dyDescent="0.2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x14ac:dyDescent="0.2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x14ac:dyDescent="0.2">
      <c r="B112" s="13" t="s">
        <v>38</v>
      </c>
      <c r="C112" s="11"/>
      <c r="D112" s="15">
        <v>0</v>
      </c>
      <c r="E112" s="16">
        <v>9993641</v>
      </c>
      <c r="F112" s="16">
        <f t="shared" si="15"/>
        <v>9993641</v>
      </c>
      <c r="G112" s="16">
        <v>9993641</v>
      </c>
      <c r="H112" s="16">
        <v>9993641</v>
      </c>
      <c r="I112" s="16">
        <f>F112-G112</f>
        <v>0</v>
      </c>
    </row>
    <row r="113" spans="2:9" x14ac:dyDescent="0.2">
      <c r="B113" s="13" t="s">
        <v>39</v>
      </c>
      <c r="C113" s="11"/>
      <c r="D113" s="15">
        <v>8977998</v>
      </c>
      <c r="E113" s="16">
        <v>-1148873.3400000003</v>
      </c>
      <c r="F113" s="16">
        <f t="shared" si="15"/>
        <v>7829124.6600000001</v>
      </c>
      <c r="G113" s="16">
        <v>3340125.540000001</v>
      </c>
      <c r="H113" s="16">
        <v>2391062.9100000006</v>
      </c>
      <c r="I113" s="16">
        <f t="shared" si="13"/>
        <v>4488999.1199999992</v>
      </c>
    </row>
    <row r="114" spans="2:9" ht="25.5" customHeight="1" x14ac:dyDescent="0.2">
      <c r="B114" s="38" t="s">
        <v>40</v>
      </c>
      <c r="C114" s="39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2">
      <c r="B115" s="13" t="s">
        <v>41</v>
      </c>
      <c r="C115" s="11"/>
      <c r="D115" s="15">
        <v>0</v>
      </c>
      <c r="E115" s="15">
        <v>0</v>
      </c>
      <c r="F115" s="16">
        <f>D115+E115</f>
        <v>0</v>
      </c>
      <c r="G115" s="15">
        <v>0</v>
      </c>
      <c r="H115" s="15">
        <v>0</v>
      </c>
      <c r="I115" s="16">
        <f t="shared" si="13"/>
        <v>0</v>
      </c>
    </row>
    <row r="116" spans="2:9" x14ac:dyDescent="0.2">
      <c r="B116" s="13" t="s">
        <v>42</v>
      </c>
      <c r="C116" s="11"/>
      <c r="D116" s="15">
        <v>0</v>
      </c>
      <c r="E116" s="15">
        <v>0</v>
      </c>
      <c r="F116" s="16">
        <f t="shared" ref="F116:F123" si="16">D116+E116</f>
        <v>0</v>
      </c>
      <c r="G116" s="15">
        <v>0</v>
      </c>
      <c r="H116" s="15">
        <v>0</v>
      </c>
      <c r="I116" s="16">
        <f t="shared" si="13"/>
        <v>0</v>
      </c>
    </row>
    <row r="117" spans="2:9" x14ac:dyDescent="0.2">
      <c r="B117" s="13" t="s">
        <v>43</v>
      </c>
      <c r="C117" s="11"/>
      <c r="D117" s="15">
        <v>0</v>
      </c>
      <c r="E117" s="15">
        <v>0</v>
      </c>
      <c r="F117" s="16">
        <f t="shared" si="16"/>
        <v>0</v>
      </c>
      <c r="G117" s="15">
        <v>0</v>
      </c>
      <c r="H117" s="15">
        <v>0</v>
      </c>
      <c r="I117" s="16">
        <f t="shared" si="13"/>
        <v>0</v>
      </c>
    </row>
    <row r="118" spans="2:9" x14ac:dyDescent="0.2">
      <c r="B118" s="13" t="s">
        <v>44</v>
      </c>
      <c r="C118" s="11"/>
      <c r="D118" s="15">
        <v>0</v>
      </c>
      <c r="E118" s="15">
        <v>0</v>
      </c>
      <c r="F118" s="16">
        <f t="shared" si="16"/>
        <v>0</v>
      </c>
      <c r="G118" s="15">
        <v>0</v>
      </c>
      <c r="H118" s="15">
        <v>0</v>
      </c>
      <c r="I118" s="16">
        <f t="shared" si="13"/>
        <v>0</v>
      </c>
    </row>
    <row r="119" spans="2:9" x14ac:dyDescent="0.2">
      <c r="B119" s="13" t="s">
        <v>45</v>
      </c>
      <c r="C119" s="11"/>
      <c r="D119" s="15">
        <v>0</v>
      </c>
      <c r="E119" s="15">
        <v>0</v>
      </c>
      <c r="F119" s="16">
        <f t="shared" si="16"/>
        <v>0</v>
      </c>
      <c r="G119" s="15">
        <v>0</v>
      </c>
      <c r="H119" s="15">
        <v>0</v>
      </c>
      <c r="I119" s="16">
        <f t="shared" si="13"/>
        <v>0</v>
      </c>
    </row>
    <row r="120" spans="2:9" x14ac:dyDescent="0.2">
      <c r="B120" s="13" t="s">
        <v>46</v>
      </c>
      <c r="C120" s="11"/>
      <c r="D120" s="15">
        <v>0</v>
      </c>
      <c r="E120" s="15">
        <v>0</v>
      </c>
      <c r="F120" s="16">
        <f t="shared" si="16"/>
        <v>0</v>
      </c>
      <c r="G120" s="15">
        <v>0</v>
      </c>
      <c r="H120" s="15">
        <v>0</v>
      </c>
      <c r="I120" s="16">
        <f t="shared" si="13"/>
        <v>0</v>
      </c>
    </row>
    <row r="121" spans="2:9" x14ac:dyDescent="0.2">
      <c r="B121" s="13" t="s">
        <v>47</v>
      </c>
      <c r="C121" s="11"/>
      <c r="D121" s="15">
        <v>0</v>
      </c>
      <c r="E121" s="15">
        <v>0</v>
      </c>
      <c r="F121" s="16">
        <f t="shared" si="16"/>
        <v>0</v>
      </c>
      <c r="G121" s="15">
        <v>0</v>
      </c>
      <c r="H121" s="15">
        <v>0</v>
      </c>
      <c r="I121" s="16">
        <f t="shared" si="13"/>
        <v>0</v>
      </c>
    </row>
    <row r="122" spans="2:9" x14ac:dyDescent="0.2">
      <c r="B122" s="13" t="s">
        <v>48</v>
      </c>
      <c r="C122" s="11"/>
      <c r="D122" s="15">
        <v>0</v>
      </c>
      <c r="E122" s="15">
        <v>0</v>
      </c>
      <c r="F122" s="16">
        <f t="shared" si="16"/>
        <v>0</v>
      </c>
      <c r="G122" s="15">
        <v>0</v>
      </c>
      <c r="H122" s="15">
        <v>0</v>
      </c>
      <c r="I122" s="16">
        <f t="shared" si="13"/>
        <v>0</v>
      </c>
    </row>
    <row r="123" spans="2:9" x14ac:dyDescent="0.2">
      <c r="B123" s="13" t="s">
        <v>49</v>
      </c>
      <c r="C123" s="11"/>
      <c r="D123" s="15">
        <v>0</v>
      </c>
      <c r="E123" s="15">
        <v>0</v>
      </c>
      <c r="F123" s="16">
        <f t="shared" si="16"/>
        <v>0</v>
      </c>
      <c r="G123" s="15">
        <v>0</v>
      </c>
      <c r="H123" s="15">
        <v>0</v>
      </c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48499941.050000004</v>
      </c>
      <c r="F124" s="15">
        <f>SUM(F125:F133)</f>
        <v>48499941.050000004</v>
      </c>
      <c r="G124" s="15">
        <f>SUM(G125:G133)</f>
        <v>1224212.1399999999</v>
      </c>
      <c r="H124" s="15">
        <f>SUM(H125:H133)</f>
        <v>1224212.1399999999</v>
      </c>
      <c r="I124" s="16">
        <f t="shared" si="13"/>
        <v>47275728.910000004</v>
      </c>
    </row>
    <row r="125" spans="2:9" x14ac:dyDescent="0.2">
      <c r="B125" s="13" t="s">
        <v>51</v>
      </c>
      <c r="C125" s="11"/>
      <c r="D125" s="15">
        <v>0</v>
      </c>
      <c r="E125" s="16">
        <v>40359237.030000009</v>
      </c>
      <c r="F125" s="16">
        <f>D125+E125</f>
        <v>40359237.030000009</v>
      </c>
      <c r="G125" s="16">
        <v>0</v>
      </c>
      <c r="H125" s="16">
        <v>0</v>
      </c>
      <c r="I125" s="16">
        <f t="shared" si="13"/>
        <v>40359237.030000009</v>
      </c>
    </row>
    <row r="126" spans="2:9" x14ac:dyDescent="0.2">
      <c r="B126" s="13" t="s">
        <v>52</v>
      </c>
      <c r="C126" s="11"/>
      <c r="D126" s="15">
        <v>0</v>
      </c>
      <c r="E126" s="16">
        <v>1534812.33</v>
      </c>
      <c r="F126" s="16">
        <f t="shared" ref="F126:F133" si="17">D126+E126</f>
        <v>1534812.33</v>
      </c>
      <c r="G126" s="16">
        <v>0</v>
      </c>
      <c r="H126" s="16">
        <v>0</v>
      </c>
      <c r="I126" s="16">
        <f t="shared" si="13"/>
        <v>1534812.33</v>
      </c>
    </row>
    <row r="127" spans="2:9" x14ac:dyDescent="0.2">
      <c r="B127" s="13" t="s">
        <v>53</v>
      </c>
      <c r="C127" s="11"/>
      <c r="D127" s="15">
        <v>0</v>
      </c>
      <c r="E127" s="16">
        <v>0</v>
      </c>
      <c r="F127" s="16">
        <f t="shared" si="17"/>
        <v>0</v>
      </c>
      <c r="G127" s="16">
        <v>0</v>
      </c>
      <c r="H127" s="16">
        <v>0</v>
      </c>
      <c r="I127" s="16">
        <f t="shared" si="13"/>
        <v>0</v>
      </c>
    </row>
    <row r="128" spans="2:9" x14ac:dyDescent="0.2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x14ac:dyDescent="0.2">
      <c r="B129" s="13" t="s">
        <v>55</v>
      </c>
      <c r="C129" s="11"/>
      <c r="D129" s="15">
        <v>0</v>
      </c>
      <c r="E129" s="16">
        <v>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x14ac:dyDescent="0.2">
      <c r="B130" s="13" t="s">
        <v>56</v>
      </c>
      <c r="C130" s="11"/>
      <c r="D130" s="15">
        <v>0</v>
      </c>
      <c r="E130" s="16">
        <v>6605891.6900000004</v>
      </c>
      <c r="F130" s="16">
        <f t="shared" si="17"/>
        <v>6605891.6900000004</v>
      </c>
      <c r="G130" s="16">
        <v>1224212.1399999999</v>
      </c>
      <c r="H130" s="16">
        <v>1224212.1399999999</v>
      </c>
      <c r="I130" s="16">
        <f t="shared" si="13"/>
        <v>5381679.5500000007</v>
      </c>
    </row>
    <row r="131" spans="2:9" x14ac:dyDescent="0.2">
      <c r="B131" s="13" t="s">
        <v>57</v>
      </c>
      <c r="C131" s="11"/>
      <c r="D131" s="15">
        <v>0</v>
      </c>
      <c r="E131" s="15">
        <v>0</v>
      </c>
      <c r="F131" s="16">
        <f t="shared" si="17"/>
        <v>0</v>
      </c>
      <c r="G131" s="15">
        <v>0</v>
      </c>
      <c r="H131" s="15">
        <v>0</v>
      </c>
      <c r="I131" s="16">
        <f t="shared" si="13"/>
        <v>0</v>
      </c>
    </row>
    <row r="132" spans="2:9" x14ac:dyDescent="0.2">
      <c r="B132" s="13" t="s">
        <v>58</v>
      </c>
      <c r="C132" s="11"/>
      <c r="D132" s="15">
        <v>0</v>
      </c>
      <c r="E132" s="15">
        <v>0</v>
      </c>
      <c r="F132" s="16">
        <f t="shared" si="17"/>
        <v>0</v>
      </c>
      <c r="G132" s="15">
        <v>0</v>
      </c>
      <c r="H132" s="15">
        <v>0</v>
      </c>
      <c r="I132" s="16">
        <f t="shared" si="13"/>
        <v>0</v>
      </c>
    </row>
    <row r="133" spans="2:9" x14ac:dyDescent="0.2">
      <c r="B133" s="13" t="s">
        <v>59</v>
      </c>
      <c r="C133" s="11"/>
      <c r="D133" s="15">
        <v>0</v>
      </c>
      <c r="E133" s="15">
        <v>0</v>
      </c>
      <c r="F133" s="16">
        <f t="shared" si="17"/>
        <v>0</v>
      </c>
      <c r="G133" s="15">
        <v>0</v>
      </c>
      <c r="H133" s="15">
        <v>0</v>
      </c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333912858</v>
      </c>
      <c r="E134" s="15">
        <f>SUM(E135:E137)</f>
        <v>175290123.68199998</v>
      </c>
      <c r="F134" s="15">
        <f>SUM(F135:F137)</f>
        <v>509202981.68199998</v>
      </c>
      <c r="G134" s="15">
        <f>SUM(G135:G137)</f>
        <v>237688422.36000001</v>
      </c>
      <c r="H134" s="15">
        <f>SUM(H135:H137)</f>
        <v>235784620.77000001</v>
      </c>
      <c r="I134" s="16">
        <f t="shared" si="13"/>
        <v>271514559.32199997</v>
      </c>
    </row>
    <row r="135" spans="2:9" x14ac:dyDescent="0.2">
      <c r="B135" s="13" t="s">
        <v>61</v>
      </c>
      <c r="C135" s="11"/>
      <c r="D135" s="15">
        <v>333912858</v>
      </c>
      <c r="E135" s="15">
        <v>175290123.68199998</v>
      </c>
      <c r="F135" s="16">
        <f>D135+E135</f>
        <v>509202981.68199998</v>
      </c>
      <c r="G135" s="15">
        <v>237688422.36000001</v>
      </c>
      <c r="H135" s="15">
        <v>235784620.77000001</v>
      </c>
      <c r="I135" s="16">
        <f t="shared" si="13"/>
        <v>271514559.32199997</v>
      </c>
    </row>
    <row r="136" spans="2:9" x14ac:dyDescent="0.2">
      <c r="B136" s="13" t="s">
        <v>62</v>
      </c>
      <c r="C136" s="11"/>
      <c r="D136" s="15">
        <v>0</v>
      </c>
      <c r="E136" s="15">
        <v>0</v>
      </c>
      <c r="F136" s="16">
        <f>D136+E136</f>
        <v>0</v>
      </c>
      <c r="G136" s="15">
        <v>0</v>
      </c>
      <c r="H136" s="15">
        <v>0</v>
      </c>
      <c r="I136" s="16">
        <f t="shared" si="13"/>
        <v>0</v>
      </c>
    </row>
    <row r="137" spans="2:9" x14ac:dyDescent="0.2">
      <c r="B137" s="13" t="s">
        <v>63</v>
      </c>
      <c r="C137" s="11"/>
      <c r="D137" s="15">
        <v>0</v>
      </c>
      <c r="E137" s="15">
        <v>0</v>
      </c>
      <c r="F137" s="16">
        <f>D137+E137</f>
        <v>0</v>
      </c>
      <c r="G137" s="15">
        <v>0</v>
      </c>
      <c r="H137" s="15">
        <v>0</v>
      </c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>
        <v>0</v>
      </c>
      <c r="E139" s="15">
        <v>0</v>
      </c>
      <c r="F139" s="16">
        <f>D139+E139</f>
        <v>0</v>
      </c>
      <c r="G139" s="15">
        <v>0</v>
      </c>
      <c r="H139" s="15">
        <v>0</v>
      </c>
      <c r="I139" s="16">
        <f t="shared" si="13"/>
        <v>0</v>
      </c>
    </row>
    <row r="140" spans="2:9" x14ac:dyDescent="0.2">
      <c r="B140" s="13" t="s">
        <v>66</v>
      </c>
      <c r="C140" s="11"/>
      <c r="D140" s="15">
        <v>0</v>
      </c>
      <c r="E140" s="15">
        <v>0</v>
      </c>
      <c r="F140" s="16">
        <f t="shared" ref="F140:F146" si="18">D140+E140</f>
        <v>0</v>
      </c>
      <c r="G140" s="15">
        <v>0</v>
      </c>
      <c r="H140" s="15">
        <v>0</v>
      </c>
      <c r="I140" s="16">
        <f t="shared" si="13"/>
        <v>0</v>
      </c>
    </row>
    <row r="141" spans="2:9" x14ac:dyDescent="0.2">
      <c r="B141" s="13" t="s">
        <v>67</v>
      </c>
      <c r="C141" s="11"/>
      <c r="D141" s="15">
        <v>0</v>
      </c>
      <c r="E141" s="15">
        <v>0</v>
      </c>
      <c r="F141" s="16">
        <f t="shared" si="18"/>
        <v>0</v>
      </c>
      <c r="G141" s="15">
        <v>0</v>
      </c>
      <c r="H141" s="15">
        <v>0</v>
      </c>
      <c r="I141" s="16">
        <f t="shared" si="13"/>
        <v>0</v>
      </c>
    </row>
    <row r="142" spans="2:9" x14ac:dyDescent="0.2">
      <c r="B142" s="13" t="s">
        <v>68</v>
      </c>
      <c r="C142" s="11"/>
      <c r="D142" s="15">
        <v>0</v>
      </c>
      <c r="E142" s="15">
        <v>0</v>
      </c>
      <c r="F142" s="16">
        <f t="shared" si="18"/>
        <v>0</v>
      </c>
      <c r="G142" s="15">
        <v>0</v>
      </c>
      <c r="H142" s="15">
        <v>0</v>
      </c>
      <c r="I142" s="16">
        <f t="shared" si="13"/>
        <v>0</v>
      </c>
    </row>
    <row r="143" spans="2:9" x14ac:dyDescent="0.2">
      <c r="B143" s="13" t="s">
        <v>69</v>
      </c>
      <c r="C143" s="11"/>
      <c r="D143" s="15">
        <v>0</v>
      </c>
      <c r="E143" s="15">
        <v>0</v>
      </c>
      <c r="F143" s="16">
        <f t="shared" si="18"/>
        <v>0</v>
      </c>
      <c r="G143" s="15">
        <v>0</v>
      </c>
      <c r="H143" s="15">
        <v>0</v>
      </c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>
        <v>0</v>
      </c>
      <c r="E145" s="15">
        <v>0</v>
      </c>
      <c r="F145" s="16">
        <f t="shared" si="18"/>
        <v>0</v>
      </c>
      <c r="G145" s="15">
        <v>0</v>
      </c>
      <c r="H145" s="15">
        <v>0</v>
      </c>
      <c r="I145" s="16">
        <f t="shared" si="13"/>
        <v>0</v>
      </c>
    </row>
    <row r="146" spans="2:9" x14ac:dyDescent="0.2">
      <c r="B146" s="13" t="s">
        <v>72</v>
      </c>
      <c r="C146" s="11"/>
      <c r="D146" s="15">
        <v>0</v>
      </c>
      <c r="E146" s="15">
        <v>0</v>
      </c>
      <c r="F146" s="16">
        <f t="shared" si="18"/>
        <v>0</v>
      </c>
      <c r="G146" s="15">
        <v>0</v>
      </c>
      <c r="H146" s="15">
        <v>0</v>
      </c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>
        <v>0</v>
      </c>
      <c r="E148" s="15">
        <v>0</v>
      </c>
      <c r="F148" s="16">
        <f>D148+E148</f>
        <v>0</v>
      </c>
      <c r="G148" s="15">
        <v>0</v>
      </c>
      <c r="H148" s="15">
        <v>0</v>
      </c>
      <c r="I148" s="16">
        <f t="shared" si="13"/>
        <v>0</v>
      </c>
    </row>
    <row r="149" spans="2:9" x14ac:dyDescent="0.2">
      <c r="B149" s="13" t="s">
        <v>75</v>
      </c>
      <c r="C149" s="11"/>
      <c r="D149" s="15">
        <v>0</v>
      </c>
      <c r="E149" s="15">
        <v>0</v>
      </c>
      <c r="F149" s="16">
        <f>D149+E149</f>
        <v>0</v>
      </c>
      <c r="G149" s="15">
        <v>0</v>
      </c>
      <c r="H149" s="15">
        <v>0</v>
      </c>
      <c r="I149" s="16">
        <f t="shared" si="13"/>
        <v>0</v>
      </c>
    </row>
    <row r="150" spans="2:9" x14ac:dyDescent="0.2">
      <c r="B150" s="13" t="s">
        <v>76</v>
      </c>
      <c r="C150" s="11"/>
      <c r="D150" s="15">
        <v>0</v>
      </c>
      <c r="E150" s="15">
        <v>0</v>
      </c>
      <c r="F150" s="16">
        <f>D150+E150</f>
        <v>0</v>
      </c>
      <c r="G150" s="15">
        <v>0</v>
      </c>
      <c r="H150" s="15">
        <v>0</v>
      </c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10153722.920000002</v>
      </c>
      <c r="F151" s="15">
        <f>SUM(F152:F158)</f>
        <v>10153722.920000002</v>
      </c>
      <c r="G151" s="15">
        <f>SUM(G152:G158)</f>
        <v>10153722.920000002</v>
      </c>
      <c r="H151" s="15">
        <f>SUM(H152:H158)</f>
        <v>10153722.920000002</v>
      </c>
      <c r="I151" s="16">
        <f t="shared" si="19"/>
        <v>0</v>
      </c>
    </row>
    <row r="152" spans="2:9" x14ac:dyDescent="0.2">
      <c r="B152" s="13" t="s">
        <v>78</v>
      </c>
      <c r="C152" s="11"/>
      <c r="D152" s="15">
        <v>0</v>
      </c>
      <c r="E152" s="15">
        <v>0</v>
      </c>
      <c r="F152" s="16">
        <f>D152+E152</f>
        <v>0</v>
      </c>
      <c r="G152" s="15">
        <v>0</v>
      </c>
      <c r="H152" s="15">
        <v>0</v>
      </c>
      <c r="I152" s="16">
        <f t="shared" si="19"/>
        <v>0</v>
      </c>
    </row>
    <row r="153" spans="2:9" x14ac:dyDescent="0.2">
      <c r="B153" s="13" t="s">
        <v>79</v>
      </c>
      <c r="C153" s="11"/>
      <c r="D153" s="15">
        <v>0</v>
      </c>
      <c r="E153" s="15">
        <v>0</v>
      </c>
      <c r="F153" s="16">
        <f t="shared" ref="F153:F158" si="20">D153+E153</f>
        <v>0</v>
      </c>
      <c r="G153" s="15">
        <v>0</v>
      </c>
      <c r="H153" s="15">
        <v>0</v>
      </c>
      <c r="I153" s="16">
        <f t="shared" si="19"/>
        <v>0</v>
      </c>
    </row>
    <row r="154" spans="2:9" x14ac:dyDescent="0.2">
      <c r="B154" s="13" t="s">
        <v>80</v>
      </c>
      <c r="C154" s="11"/>
      <c r="D154" s="15">
        <v>0</v>
      </c>
      <c r="E154" s="15">
        <v>0</v>
      </c>
      <c r="F154" s="16">
        <f t="shared" si="20"/>
        <v>0</v>
      </c>
      <c r="G154" s="15">
        <v>0</v>
      </c>
      <c r="H154" s="15">
        <v>0</v>
      </c>
      <c r="I154" s="16">
        <f t="shared" si="19"/>
        <v>0</v>
      </c>
    </row>
    <row r="155" spans="2:9" x14ac:dyDescent="0.2">
      <c r="B155" s="13" t="s">
        <v>81</v>
      </c>
      <c r="C155" s="11"/>
      <c r="D155" s="15">
        <v>0</v>
      </c>
      <c r="E155" s="15">
        <v>0</v>
      </c>
      <c r="F155" s="16">
        <f t="shared" si="20"/>
        <v>0</v>
      </c>
      <c r="G155" s="15">
        <v>0</v>
      </c>
      <c r="H155" s="15">
        <v>0</v>
      </c>
      <c r="I155" s="16">
        <f t="shared" si="19"/>
        <v>0</v>
      </c>
    </row>
    <row r="156" spans="2:9" x14ac:dyDescent="0.2">
      <c r="B156" s="13" t="s">
        <v>82</v>
      </c>
      <c r="C156" s="11"/>
      <c r="D156" s="15">
        <v>0</v>
      </c>
      <c r="E156" s="15">
        <v>0</v>
      </c>
      <c r="F156" s="16">
        <f t="shared" si="20"/>
        <v>0</v>
      </c>
      <c r="G156" s="15">
        <v>0</v>
      </c>
      <c r="H156" s="15">
        <v>0</v>
      </c>
      <c r="I156" s="16">
        <f t="shared" si="19"/>
        <v>0</v>
      </c>
    </row>
    <row r="157" spans="2:9" x14ac:dyDescent="0.2">
      <c r="B157" s="13" t="s">
        <v>83</v>
      </c>
      <c r="C157" s="11"/>
      <c r="D157" s="15">
        <v>0</v>
      </c>
      <c r="E157" s="15">
        <v>0</v>
      </c>
      <c r="F157" s="16">
        <f t="shared" si="20"/>
        <v>0</v>
      </c>
      <c r="G157" s="15">
        <v>0</v>
      </c>
      <c r="H157" s="15">
        <v>0</v>
      </c>
      <c r="I157" s="16">
        <f t="shared" si="19"/>
        <v>0</v>
      </c>
    </row>
    <row r="158" spans="2:9" x14ac:dyDescent="0.2">
      <c r="B158" s="13" t="s">
        <v>84</v>
      </c>
      <c r="C158" s="11"/>
      <c r="D158" s="15">
        <v>0</v>
      </c>
      <c r="E158" s="16">
        <v>10153722.920000002</v>
      </c>
      <c r="F158" s="16">
        <f t="shared" si="20"/>
        <v>10153722.920000002</v>
      </c>
      <c r="G158" s="16">
        <v>10153722.920000002</v>
      </c>
      <c r="H158" s="16">
        <v>10153722.920000002</v>
      </c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5500333470</v>
      </c>
      <c r="E160" s="14">
        <f t="shared" si="21"/>
        <v>1960686413.2800002</v>
      </c>
      <c r="F160" s="14">
        <f t="shared" si="21"/>
        <v>7461019883.2799988</v>
      </c>
      <c r="G160" s="14">
        <f t="shared" si="21"/>
        <v>3394175953.8899999</v>
      </c>
      <c r="H160" s="14">
        <f t="shared" si="21"/>
        <v>2886280185.0999999</v>
      </c>
      <c r="I160" s="14">
        <f t="shared" si="21"/>
        <v>4066843929.3900003</v>
      </c>
    </row>
    <row r="161" spans="2:10" ht="13.5" thickBot="1" x14ac:dyDescent="0.25">
      <c r="B161" s="5"/>
      <c r="C161" s="12"/>
      <c r="D161" s="17"/>
      <c r="E161" s="18"/>
      <c r="F161" s="18"/>
      <c r="G161" s="18"/>
      <c r="H161" s="18"/>
      <c r="I161" s="18"/>
    </row>
    <row r="164" spans="2:10" x14ac:dyDescent="0.2">
      <c r="D164" s="26"/>
      <c r="E164" s="26"/>
      <c r="F164" s="26"/>
      <c r="G164" s="26"/>
      <c r="H164" s="26"/>
      <c r="I164" s="26"/>
      <c r="J164" s="26">
        <f>+J160-J163</f>
        <v>0</v>
      </c>
    </row>
    <row r="165" spans="2:10" x14ac:dyDescent="0.2">
      <c r="D165" s="26"/>
      <c r="E165" s="26"/>
      <c r="F165" s="26"/>
      <c r="G165" s="26"/>
      <c r="H165" s="26"/>
      <c r="I165" s="26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6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2020-07-20T19:10:19Z</cp:lastPrinted>
  <dcterms:created xsi:type="dcterms:W3CDTF">2016-10-11T20:25:15Z</dcterms:created>
  <dcterms:modified xsi:type="dcterms:W3CDTF">2020-07-21T20:14:17Z</dcterms:modified>
</cp:coreProperties>
</file>