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2760" yWindow="32760" windowWidth="20730" windowHeight="11760"/>
  </bookViews>
  <sheets>
    <sheet name="F6d_EAEPED_CF" sheetId="1" r:id="rId1"/>
  </sheets>
  <definedNames>
    <definedName name="_xlnm.Print_Titles" localSheetId="0">F6d_EAEPED_CF!$2:$9</definedName>
  </definedNames>
  <calcPr calcId="145621"/>
</workbook>
</file>

<file path=xl/calcChain.xml><?xml version="1.0" encoding="utf-8"?>
<calcChain xmlns="http://schemas.openxmlformats.org/spreadsheetml/2006/main">
  <c r="B22" i="1" l="1"/>
  <c r="C79" i="1" l="1"/>
  <c r="E79" i="1"/>
  <c r="F79" i="1"/>
  <c r="B79" i="1"/>
  <c r="C68" i="1"/>
  <c r="E68" i="1"/>
  <c r="F68" i="1"/>
  <c r="B68" i="1"/>
  <c r="C59" i="1"/>
  <c r="E59" i="1"/>
  <c r="F59" i="1"/>
  <c r="B59" i="1"/>
  <c r="B48" i="1" s="1"/>
  <c r="B85" i="1" s="1"/>
  <c r="C49" i="1"/>
  <c r="E49" i="1"/>
  <c r="F49" i="1"/>
  <c r="B49" i="1"/>
  <c r="C42" i="1"/>
  <c r="E42" i="1"/>
  <c r="F42" i="1"/>
  <c r="B42" i="1"/>
  <c r="C31" i="1"/>
  <c r="E31" i="1"/>
  <c r="F31" i="1"/>
  <c r="B31" i="1"/>
  <c r="C22" i="1"/>
  <c r="E22" i="1"/>
  <c r="F22" i="1"/>
  <c r="C12" i="1"/>
  <c r="E12" i="1"/>
  <c r="F12" i="1"/>
  <c r="B12" i="1"/>
  <c r="B11" i="1" l="1"/>
  <c r="D79" i="1"/>
  <c r="G79" i="1" s="1"/>
  <c r="F48" i="1"/>
  <c r="E48" i="1"/>
  <c r="D59" i="1"/>
  <c r="G59" i="1" s="1"/>
  <c r="D49" i="1"/>
  <c r="G49" i="1" s="1"/>
  <c r="C48" i="1"/>
  <c r="D42" i="1"/>
  <c r="G42" i="1" s="1"/>
  <c r="E11" i="1"/>
  <c r="F11" i="1"/>
  <c r="C11" i="1"/>
  <c r="D12" i="1"/>
  <c r="D31" i="1"/>
  <c r="G31" i="1" s="1"/>
  <c r="D22" i="1"/>
  <c r="G22" i="1" s="1"/>
  <c r="D68" i="1"/>
  <c r="G68" i="1" s="1"/>
  <c r="F85" i="1" l="1"/>
  <c r="C85" i="1"/>
  <c r="E85" i="1"/>
  <c r="D11" i="1"/>
  <c r="G12" i="1"/>
  <c r="G11" i="1" s="1"/>
  <c r="D48" i="1"/>
  <c r="G48" i="1" s="1"/>
  <c r="G85" i="1" l="1"/>
  <c r="D85" i="1"/>
</calcChain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<sst xmlns="http://schemas.openxmlformats.org/spreadsheetml/2006/main" count="80" uniqueCount="48">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</sst>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abSelected="1" workbookViewId="0">
      <pane ySplit="9" topLeftCell="A59" activePane="bottomLeft" state="frozen"/>
      <selection pane="bottomLeft" activeCell="B83" sqref="B83:G83"/>
    </sheetView>
  </sheetViews>
  <sheetFormatPr baseColWidth="10" defaultColWidth="11" defaultRowHeight="12.75" x14ac:dyDescent="0.2"/>
  <cols>
    <col min="1" max="1" width="52.85546875" style="3" customWidth="1"/>
    <col min="2" max="2" width="13.425781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16" t="s">
        <v>46</v>
      </c>
      <c r="B2" s="22"/>
      <c r="C2" s="22"/>
      <c r="D2" s="22"/>
      <c r="E2" s="22"/>
      <c r="F2" s="22"/>
      <c r="G2" s="23"/>
    </row>
    <row r="3" spans="1:7" x14ac:dyDescent="0.2">
      <c r="A3" s="17" t="s">
        <v>0</v>
      </c>
      <c r="B3" s="24"/>
      <c r="C3" s="24"/>
      <c r="D3" s="24"/>
      <c r="E3" s="24"/>
      <c r="F3" s="24"/>
      <c r="G3" s="25"/>
    </row>
    <row r="4" spans="1:7" x14ac:dyDescent="0.2">
      <c r="A4" s="17" t="s">
        <v>1</v>
      </c>
      <c r="B4" s="24"/>
      <c r="C4" s="24"/>
      <c r="D4" s="24"/>
      <c r="E4" s="24"/>
      <c r="F4" s="24"/>
      <c r="G4" s="25"/>
    </row>
    <row r="5" spans="1:7" x14ac:dyDescent="0.2">
      <c r="A5" s="17" t="s">
        <v>47</v>
      </c>
      <c r="B5" s="24"/>
      <c r="C5" s="24"/>
      <c r="D5" s="24"/>
      <c r="E5" s="24"/>
      <c r="F5" s="24"/>
      <c r="G5" s="25"/>
    </row>
    <row r="6" spans="1:7" ht="13.5" thickBot="1" x14ac:dyDescent="0.25">
      <c r="A6" s="18" t="s">
        <v>2</v>
      </c>
      <c r="B6" s="26"/>
      <c r="C6" s="26"/>
      <c r="D6" s="26"/>
      <c r="E6" s="26"/>
      <c r="F6" s="26"/>
      <c r="G6" s="27"/>
    </row>
    <row r="7" spans="1:7" ht="15.75" customHeight="1" x14ac:dyDescent="0.2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 x14ac:dyDescent="0.25">
      <c r="A8" s="17"/>
      <c r="B8" s="31"/>
      <c r="C8" s="32"/>
      <c r="D8" s="32"/>
      <c r="E8" s="32"/>
      <c r="F8" s="33"/>
      <c r="G8" s="20"/>
    </row>
    <row r="9" spans="1:7" ht="26.25" thickBot="1" x14ac:dyDescent="0.25">
      <c r="A9" s="18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x14ac:dyDescent="0.2">
      <c r="A10" s="4"/>
      <c r="B10" s="2"/>
      <c r="C10" s="2"/>
      <c r="D10" s="2"/>
      <c r="E10" s="2"/>
      <c r="F10" s="2"/>
      <c r="G10" s="2"/>
    </row>
    <row r="11" spans="1:7" x14ac:dyDescent="0.2">
      <c r="A11" s="5" t="s">
        <v>11</v>
      </c>
      <c r="B11" s="12">
        <f t="shared" ref="B11:G11" si="0">B12+B22+B31+B42</f>
        <v>3922831242</v>
      </c>
      <c r="C11" s="12">
        <f t="shared" si="0"/>
        <v>2818628148.0500007</v>
      </c>
      <c r="D11" s="12">
        <f t="shared" si="0"/>
        <v>6741459390.0500011</v>
      </c>
      <c r="E11" s="12">
        <f t="shared" si="0"/>
        <v>5296302093.7399969</v>
      </c>
      <c r="F11" s="12">
        <f t="shared" si="0"/>
        <v>4998049528.7899952</v>
      </c>
      <c r="G11" s="12">
        <f t="shared" si="0"/>
        <v>1445157296.3100042</v>
      </c>
    </row>
    <row r="12" spans="1:7" x14ac:dyDescent="0.2">
      <c r="A12" s="5" t="s">
        <v>12</v>
      </c>
      <c r="B12" s="12">
        <f>SUM(B13:B20)</f>
        <v>1533667135</v>
      </c>
      <c r="C12" s="12">
        <f>SUM(C13:C20)</f>
        <v>1191058827.2000003</v>
      </c>
      <c r="D12" s="12">
        <f>SUM(D13:D20)</f>
        <v>2724725962.1999974</v>
      </c>
      <c r="E12" s="12">
        <f>SUM(E13:E20)</f>
        <v>1706791189.5399971</v>
      </c>
      <c r="F12" s="12">
        <f>SUM(F13:F20)</f>
        <v>1679062960.4299967</v>
      </c>
      <c r="G12" s="12">
        <f>D12-E12</f>
        <v>1017934772.6600003</v>
      </c>
    </row>
    <row r="13" spans="1:7" x14ac:dyDescent="0.2">
      <c r="A13" s="8" t="s">
        <v>13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">
      <c r="A14" s="8" t="s">
        <v>14</v>
      </c>
      <c r="B14" s="13">
        <v>39274482</v>
      </c>
      <c r="C14" s="13">
        <v>-3175569.9900000021</v>
      </c>
      <c r="D14" s="13">
        <v>36098912.010000005</v>
      </c>
      <c r="E14" s="13">
        <v>36098912.010000013</v>
      </c>
      <c r="F14" s="13">
        <v>35343535.25</v>
      </c>
      <c r="G14" s="13">
        <v>2.0784911985982646E-11</v>
      </c>
    </row>
    <row r="15" spans="1:7" x14ac:dyDescent="0.2">
      <c r="A15" s="8" t="s">
        <v>15</v>
      </c>
      <c r="B15" s="13">
        <v>916186315</v>
      </c>
      <c r="C15" s="13">
        <v>-32207374.919999897</v>
      </c>
      <c r="D15" s="13">
        <v>883978940.07999718</v>
      </c>
      <c r="E15" s="13">
        <v>857450237.67999709</v>
      </c>
      <c r="F15" s="13">
        <v>847084026.0699966</v>
      </c>
      <c r="G15" s="13">
        <v>26528702.400000002</v>
      </c>
    </row>
    <row r="16" spans="1:7" x14ac:dyDescent="0.2">
      <c r="A16" s="8" t="s">
        <v>16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">
      <c r="A17" s="8" t="s">
        <v>17</v>
      </c>
      <c r="B17" s="13">
        <v>58751175</v>
      </c>
      <c r="C17" s="13">
        <v>1065853807.4400002</v>
      </c>
      <c r="D17" s="13">
        <v>1124604982.4400003</v>
      </c>
      <c r="E17" s="13">
        <v>164638226.98000002</v>
      </c>
      <c r="F17" s="13">
        <v>159554191.16</v>
      </c>
      <c r="G17" s="13">
        <v>959966755.45999992</v>
      </c>
    </row>
    <row r="18" spans="1:7" x14ac:dyDescent="0.2">
      <c r="A18" s="8" t="s">
        <v>18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">
      <c r="A19" s="8" t="s">
        <v>19</v>
      </c>
      <c r="B19" s="13">
        <v>342422725</v>
      </c>
      <c r="C19" s="13">
        <v>57494089.110000081</v>
      </c>
      <c r="D19" s="13">
        <v>399916814.11000007</v>
      </c>
      <c r="E19" s="13">
        <v>368477499.31</v>
      </c>
      <c r="F19" s="13">
        <v>363636088.16000015</v>
      </c>
      <c r="G19" s="13">
        <v>31439314.79999999</v>
      </c>
    </row>
    <row r="20" spans="1:7" x14ac:dyDescent="0.2">
      <c r="A20" s="8" t="s">
        <v>20</v>
      </c>
      <c r="B20" s="13">
        <v>177032438</v>
      </c>
      <c r="C20" s="13">
        <v>103093875.5599999</v>
      </c>
      <c r="D20" s="13">
        <v>280126313.56</v>
      </c>
      <c r="E20" s="13">
        <v>280126313.56000006</v>
      </c>
      <c r="F20" s="13">
        <v>273445119.7899999</v>
      </c>
      <c r="G20" s="13">
        <v>-9.7042750397957622E-10</v>
      </c>
    </row>
    <row r="21" spans="1:7" x14ac:dyDescent="0.2">
      <c r="A21" s="6"/>
      <c r="B21" s="13"/>
      <c r="C21" s="13"/>
      <c r="D21" s="13"/>
      <c r="E21" s="13"/>
      <c r="F21" s="13"/>
      <c r="G21" s="13"/>
    </row>
    <row r="22" spans="1:7" x14ac:dyDescent="0.2">
      <c r="A22" s="5" t="s">
        <v>21</v>
      </c>
      <c r="B22" s="12">
        <f>SUM(B23:B29)</f>
        <v>2061231501</v>
      </c>
      <c r="C22" s="12">
        <f>SUM(C23:C29)</f>
        <v>1395703915.73</v>
      </c>
      <c r="D22" s="12">
        <f>SUM(D23:D29)</f>
        <v>3456935416.7300038</v>
      </c>
      <c r="E22" s="12">
        <f>SUM(E23:E29)</f>
        <v>3034434856.0799999</v>
      </c>
      <c r="F22" s="12">
        <f>SUM(F23:F29)</f>
        <v>2891487806.1899981</v>
      </c>
      <c r="G22" s="12">
        <f t="shared" ref="G22" si="1">D22-E22</f>
        <v>422500560.65000391</v>
      </c>
    </row>
    <row r="23" spans="1:7" x14ac:dyDescent="0.2">
      <c r="A23" s="8" t="s">
        <v>22</v>
      </c>
      <c r="B23" s="13">
        <v>453836505</v>
      </c>
      <c r="C23" s="13">
        <v>150004797.39000005</v>
      </c>
      <c r="D23" s="13">
        <v>603841302.39000034</v>
      </c>
      <c r="E23" s="13">
        <v>591054631.89000058</v>
      </c>
      <c r="F23" s="13">
        <v>475870657.52999979</v>
      </c>
      <c r="G23" s="13">
        <v>12786670.500000011</v>
      </c>
    </row>
    <row r="24" spans="1:7" x14ac:dyDescent="0.2">
      <c r="A24" s="8" t="s">
        <v>23</v>
      </c>
      <c r="B24" s="13">
        <v>1088611212</v>
      </c>
      <c r="C24" s="13">
        <v>886692648.65999985</v>
      </c>
      <c r="D24" s="13">
        <v>1975303860.6600025</v>
      </c>
      <c r="E24" s="13">
        <v>1591586042.3799992</v>
      </c>
      <c r="F24" s="13">
        <v>1569084701.1999979</v>
      </c>
      <c r="G24" s="13">
        <v>383717818.27999997</v>
      </c>
    </row>
    <row r="25" spans="1:7" x14ac:dyDescent="0.2">
      <c r="A25" s="8" t="s">
        <v>24</v>
      </c>
      <c r="B25" s="13">
        <v>0</v>
      </c>
      <c r="C25" s="13">
        <v>7482892.8000000007</v>
      </c>
      <c r="D25" s="13">
        <v>7482892.8000000007</v>
      </c>
      <c r="E25" s="13">
        <v>4886343.51</v>
      </c>
      <c r="F25" s="13">
        <v>4886343.51</v>
      </c>
      <c r="G25" s="13">
        <v>2596549.2900000005</v>
      </c>
    </row>
    <row r="26" spans="1:7" x14ac:dyDescent="0.2">
      <c r="A26" s="8" t="s">
        <v>25</v>
      </c>
      <c r="B26" s="13">
        <v>122704923</v>
      </c>
      <c r="C26" s="13">
        <v>183301416.84999999</v>
      </c>
      <c r="D26" s="13">
        <v>306006339.85000002</v>
      </c>
      <c r="E26" s="13">
        <v>282929586.00000006</v>
      </c>
      <c r="F26" s="13">
        <v>281395869.79000008</v>
      </c>
      <c r="G26" s="13">
        <v>23076753.849999994</v>
      </c>
    </row>
    <row r="27" spans="1:7" x14ac:dyDescent="0.2">
      <c r="A27" s="8" t="s">
        <v>26</v>
      </c>
      <c r="B27" s="13">
        <v>56996209</v>
      </c>
      <c r="C27" s="13">
        <v>10529458.019999988</v>
      </c>
      <c r="D27" s="13">
        <v>67525667.0200001</v>
      </c>
      <c r="E27" s="13">
        <v>67525667.0200001</v>
      </c>
      <c r="F27" s="13">
        <v>66838750.680000104</v>
      </c>
      <c r="G27" s="13">
        <v>-6.0020127236326548E-10</v>
      </c>
    </row>
    <row r="28" spans="1:7" x14ac:dyDescent="0.2">
      <c r="A28" s="8" t="s">
        <v>27</v>
      </c>
      <c r="B28" s="13">
        <v>268879114</v>
      </c>
      <c r="C28" s="13">
        <v>100595010.69000003</v>
      </c>
      <c r="D28" s="13">
        <v>369474124.6900003</v>
      </c>
      <c r="E28" s="13">
        <v>369474124.6900003</v>
      </c>
      <c r="F28" s="13">
        <v>367730444.2100001</v>
      </c>
      <c r="G28" s="13">
        <v>-1.2048717058787961E-10</v>
      </c>
    </row>
    <row r="29" spans="1:7" x14ac:dyDescent="0.2">
      <c r="A29" s="8" t="s">
        <v>28</v>
      </c>
      <c r="B29" s="13">
        <v>70203538</v>
      </c>
      <c r="C29" s="13">
        <v>57097691.32000006</v>
      </c>
      <c r="D29" s="13">
        <v>127301229.31999998</v>
      </c>
      <c r="E29" s="13">
        <v>126978460.58999996</v>
      </c>
      <c r="F29" s="13">
        <v>125681039.27000003</v>
      </c>
      <c r="G29" s="13">
        <v>322768.73000000161</v>
      </c>
    </row>
    <row r="30" spans="1:7" x14ac:dyDescent="0.2">
      <c r="A30" s="6"/>
      <c r="B30" s="13"/>
      <c r="C30" s="13"/>
      <c r="D30" s="13"/>
      <c r="E30" s="13"/>
      <c r="F30" s="13"/>
      <c r="G30" s="13"/>
    </row>
    <row r="31" spans="1:7" x14ac:dyDescent="0.2">
      <c r="A31" s="5" t="s">
        <v>29</v>
      </c>
      <c r="B31" s="12">
        <f>SUM(B32:B40)</f>
        <v>327932606</v>
      </c>
      <c r="C31" s="12">
        <f>SUM(C32:C40)</f>
        <v>35477836.069999993</v>
      </c>
      <c r="D31" s="12">
        <f>SUM(D32:D40)</f>
        <v>363410442.06999987</v>
      </c>
      <c r="E31" s="12">
        <f>SUM(E32:E40)</f>
        <v>358688479.06999993</v>
      </c>
      <c r="F31" s="12">
        <f>SUM(F32:F40)</f>
        <v>346707750.97000009</v>
      </c>
      <c r="G31" s="12">
        <f t="shared" ref="G31" si="2">D31-E31</f>
        <v>4721962.9999999404</v>
      </c>
    </row>
    <row r="32" spans="1:7" x14ac:dyDescent="0.2">
      <c r="A32" s="8" t="s">
        <v>30</v>
      </c>
      <c r="B32" s="13">
        <v>58688962</v>
      </c>
      <c r="C32" s="13">
        <v>2621181.7399999979</v>
      </c>
      <c r="D32" s="13">
        <v>61310143.740000024</v>
      </c>
      <c r="E32" s="13">
        <v>61310143.740000017</v>
      </c>
      <c r="F32" s="13">
        <v>59664665.490000032</v>
      </c>
      <c r="G32" s="13">
        <v>-1.884369570104294E-11</v>
      </c>
    </row>
    <row r="33" spans="1:7" x14ac:dyDescent="0.2">
      <c r="A33" s="8" t="s">
        <v>31</v>
      </c>
      <c r="B33" s="13">
        <v>40770769</v>
      </c>
      <c r="C33" s="13">
        <v>3302700.9</v>
      </c>
      <c r="D33" s="13">
        <v>44073469.900000028</v>
      </c>
      <c r="E33" s="13">
        <v>44073469.900000028</v>
      </c>
      <c r="F33" s="13">
        <v>43520678.600000016</v>
      </c>
      <c r="G33" s="13">
        <v>-1.3999175950407672E-10</v>
      </c>
    </row>
    <row r="34" spans="1:7" x14ac:dyDescent="0.2">
      <c r="A34" s="8" t="s">
        <v>32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">
      <c r="A35" s="8" t="s">
        <v>33</v>
      </c>
      <c r="B35" s="13">
        <v>0</v>
      </c>
      <c r="C35" s="13">
        <v>5261822.3499999996</v>
      </c>
      <c r="D35" s="13">
        <v>5261822.3499999996</v>
      </c>
      <c r="E35" s="13">
        <v>1816114.73</v>
      </c>
      <c r="F35" s="13">
        <v>1816114.73</v>
      </c>
      <c r="G35" s="13">
        <v>3445707.62</v>
      </c>
    </row>
    <row r="36" spans="1:7" x14ac:dyDescent="0.2">
      <c r="A36" s="8" t="s">
        <v>34</v>
      </c>
      <c r="B36" s="13">
        <v>195560596</v>
      </c>
      <c r="C36" s="13">
        <v>19207629.999999996</v>
      </c>
      <c r="D36" s="13">
        <v>214768225.99999988</v>
      </c>
      <c r="E36" s="13">
        <v>213491970.61999989</v>
      </c>
      <c r="F36" s="13">
        <v>203908082.86000001</v>
      </c>
      <c r="G36" s="13">
        <v>1276255.3799999922</v>
      </c>
    </row>
    <row r="37" spans="1:7" x14ac:dyDescent="0.2">
      <c r="A37" s="8" t="s">
        <v>35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x14ac:dyDescent="0.2">
      <c r="A38" s="8" t="s">
        <v>36</v>
      </c>
      <c r="B38" s="13">
        <v>32912279</v>
      </c>
      <c r="C38" s="13">
        <v>-1686754.9000000013</v>
      </c>
      <c r="D38" s="13">
        <v>31225524.09999999</v>
      </c>
      <c r="E38" s="13">
        <v>31225524.099999994</v>
      </c>
      <c r="F38" s="13">
        <v>31026953.309999991</v>
      </c>
      <c r="G38" s="13">
        <v>2.9960863130729098E-10</v>
      </c>
    </row>
    <row r="39" spans="1:7" x14ac:dyDescent="0.2">
      <c r="A39" s="8" t="s">
        <v>37</v>
      </c>
      <c r="B39" s="13">
        <v>0</v>
      </c>
      <c r="C39" s="13">
        <v>6771255.9800000004</v>
      </c>
      <c r="D39" s="13">
        <v>6771255.9800000004</v>
      </c>
      <c r="E39" s="13">
        <v>6771255.9800000004</v>
      </c>
      <c r="F39" s="13">
        <v>6771255.9800000004</v>
      </c>
      <c r="G39" s="13">
        <v>3.0053115551709197E-10</v>
      </c>
    </row>
    <row r="40" spans="1:7" x14ac:dyDescent="0.2">
      <c r="A40" s="8" t="s">
        <v>38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x14ac:dyDescent="0.2">
      <c r="A41" s="6"/>
      <c r="B41" s="13"/>
      <c r="C41" s="13"/>
      <c r="D41" s="13"/>
      <c r="E41" s="13"/>
      <c r="F41" s="13"/>
      <c r="G41" s="13"/>
    </row>
    <row r="42" spans="1:7" x14ac:dyDescent="0.2">
      <c r="A42" s="5" t="s">
        <v>39</v>
      </c>
      <c r="B42" s="12">
        <f>SUM(B43:B46)</f>
        <v>0</v>
      </c>
      <c r="C42" s="12">
        <f>SUM(C43:C46)</f>
        <v>196387569.04999998</v>
      </c>
      <c r="D42" s="12">
        <f>SUM(D43:D46)</f>
        <v>196387569.04999998</v>
      </c>
      <c r="E42" s="12">
        <f>SUM(E43:E46)</f>
        <v>196387569.04999998</v>
      </c>
      <c r="F42" s="12">
        <f>SUM(F43:F46)</f>
        <v>80791011.200000092</v>
      </c>
      <c r="G42" s="12">
        <f>D42-E42</f>
        <v>0</v>
      </c>
    </row>
    <row r="43" spans="1:7" x14ac:dyDescent="0.2">
      <c r="A43" s="8" t="s">
        <v>40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ht="25.5" x14ac:dyDescent="0.2">
      <c r="A44" s="10" t="s">
        <v>41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x14ac:dyDescent="0.2">
      <c r="A45" s="8" t="s">
        <v>42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x14ac:dyDescent="0.2">
      <c r="A46" s="8" t="s">
        <v>43</v>
      </c>
      <c r="B46" s="13">
        <v>0</v>
      </c>
      <c r="C46" s="13">
        <v>196387569.04999998</v>
      </c>
      <c r="D46" s="13">
        <v>196387569.04999998</v>
      </c>
      <c r="E46" s="13">
        <v>196387569.04999998</v>
      </c>
      <c r="F46" s="13">
        <v>80791011.200000092</v>
      </c>
      <c r="G46" s="13">
        <v>-4.5474735088646412E-12</v>
      </c>
    </row>
    <row r="47" spans="1:7" x14ac:dyDescent="0.2">
      <c r="A47" s="6"/>
      <c r="B47" s="13"/>
      <c r="C47" s="13"/>
      <c r="D47" s="13"/>
      <c r="E47" s="13"/>
      <c r="F47" s="13"/>
      <c r="G47" s="13"/>
    </row>
    <row r="48" spans="1:7" x14ac:dyDescent="0.2">
      <c r="A48" s="5" t="s">
        <v>44</v>
      </c>
      <c r="B48" s="12">
        <f>B49+B59+B68+B79</f>
        <v>885168758</v>
      </c>
      <c r="C48" s="12">
        <f>C49+C59+C68+C79</f>
        <v>421052182.83999997</v>
      </c>
      <c r="D48" s="12">
        <f>D49+D59+D68+D79</f>
        <v>1306220940.8400002</v>
      </c>
      <c r="E48" s="12">
        <f>E49+E59+E68+E79</f>
        <v>1159216560.1099999</v>
      </c>
      <c r="F48" s="12">
        <f>F49+F59+F68+F79</f>
        <v>1149595967.48</v>
      </c>
      <c r="G48" s="12">
        <f t="shared" ref="G48:G79" si="3">D48-E48</f>
        <v>147004380.73000026</v>
      </c>
    </row>
    <row r="49" spans="1:7" x14ac:dyDescent="0.2">
      <c r="A49" s="5" t="s">
        <v>12</v>
      </c>
      <c r="B49" s="12">
        <f>SUM(B50:B57)</f>
        <v>552213812</v>
      </c>
      <c r="C49" s="12">
        <f>SUM(C50:C57)</f>
        <v>91670314.61999999</v>
      </c>
      <c r="D49" s="12">
        <f>SUM(D50:D57)</f>
        <v>643884126.61999989</v>
      </c>
      <c r="E49" s="12">
        <f>SUM(E50:E57)</f>
        <v>635950603.69999993</v>
      </c>
      <c r="F49" s="12">
        <f>SUM(F50:F57)</f>
        <v>626330011.06999993</v>
      </c>
      <c r="G49" s="12">
        <f t="shared" si="3"/>
        <v>7933522.9199999571</v>
      </c>
    </row>
    <row r="50" spans="1:7" x14ac:dyDescent="0.2">
      <c r="A50" s="8" t="s">
        <v>13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x14ac:dyDescent="0.2">
      <c r="A51" s="8" t="s">
        <v>14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x14ac:dyDescent="0.2">
      <c r="A52" s="8" t="s">
        <v>15</v>
      </c>
      <c r="B52" s="13">
        <v>0</v>
      </c>
      <c r="C52" s="13">
        <v>580000</v>
      </c>
      <c r="D52" s="13">
        <v>580000</v>
      </c>
      <c r="E52" s="13">
        <v>580000</v>
      </c>
      <c r="F52" s="13">
        <v>580000</v>
      </c>
      <c r="G52" s="13">
        <v>0</v>
      </c>
    </row>
    <row r="53" spans="1:7" x14ac:dyDescent="0.2">
      <c r="A53" s="8" t="s">
        <v>16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x14ac:dyDescent="0.2">
      <c r="A54" s="8" t="s">
        <v>17</v>
      </c>
      <c r="B54" s="13">
        <v>0</v>
      </c>
      <c r="C54" s="13">
        <v>7933522.9200000018</v>
      </c>
      <c r="D54" s="13">
        <v>7933522.9200000018</v>
      </c>
      <c r="E54" s="13">
        <v>0</v>
      </c>
      <c r="F54" s="13">
        <v>0</v>
      </c>
      <c r="G54" s="13">
        <v>7933522.9199999999</v>
      </c>
    </row>
    <row r="55" spans="1:7" x14ac:dyDescent="0.2">
      <c r="A55" s="8" t="s">
        <v>18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 x14ac:dyDescent="0.2">
      <c r="A56" s="8" t="s">
        <v>19</v>
      </c>
      <c r="B56" s="13">
        <v>552213812</v>
      </c>
      <c r="C56" s="13">
        <v>83156791.699999988</v>
      </c>
      <c r="D56" s="13">
        <v>635370603.69999993</v>
      </c>
      <c r="E56" s="13">
        <v>635370603.69999993</v>
      </c>
      <c r="F56" s="13">
        <v>625750011.06999993</v>
      </c>
      <c r="G56" s="13">
        <v>-2.9872314864787253E-10</v>
      </c>
    </row>
    <row r="57" spans="1:7" x14ac:dyDescent="0.2">
      <c r="A57" s="8" t="s">
        <v>20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 x14ac:dyDescent="0.2">
      <c r="A58" s="6"/>
      <c r="B58" s="13"/>
      <c r="C58" s="13"/>
      <c r="D58" s="13"/>
      <c r="E58" s="13"/>
      <c r="F58" s="13"/>
      <c r="G58" s="13"/>
    </row>
    <row r="59" spans="1:7" x14ac:dyDescent="0.2">
      <c r="A59" s="5" t="s">
        <v>21</v>
      </c>
      <c r="B59" s="12">
        <f>SUM(B60:B66)</f>
        <v>332954946</v>
      </c>
      <c r="C59" s="12">
        <f>SUM(C60:C66)</f>
        <v>319422151.05999994</v>
      </c>
      <c r="D59" s="12">
        <f>SUM(D60:D66)</f>
        <v>652377097.06000018</v>
      </c>
      <c r="E59" s="12">
        <f>SUM(E60:E66)</f>
        <v>513306239.24999994</v>
      </c>
      <c r="F59" s="12">
        <f>SUM(F60:F66)</f>
        <v>513306239.24999994</v>
      </c>
      <c r="G59" s="12">
        <f t="shared" si="3"/>
        <v>139070857.81000024</v>
      </c>
    </row>
    <row r="60" spans="1:7" x14ac:dyDescent="0.2">
      <c r="A60" s="8" t="s">
        <v>22</v>
      </c>
      <c r="B60" s="13">
        <v>0</v>
      </c>
      <c r="C60" s="13">
        <v>13863657.01</v>
      </c>
      <c r="D60" s="13">
        <v>13863657.01</v>
      </c>
      <c r="E60" s="13">
        <v>13863657.009999998</v>
      </c>
      <c r="F60" s="13">
        <v>13863657.009999998</v>
      </c>
      <c r="G60" s="13">
        <v>-1.0186340659856796E-10</v>
      </c>
    </row>
    <row r="61" spans="1:7" x14ac:dyDescent="0.2">
      <c r="A61" s="8" t="s">
        <v>23</v>
      </c>
      <c r="B61" s="13">
        <v>332954946</v>
      </c>
      <c r="C61" s="13">
        <v>271740693.10999995</v>
      </c>
      <c r="D61" s="13">
        <v>604695639.11000013</v>
      </c>
      <c r="E61" s="13">
        <v>465624781.29999995</v>
      </c>
      <c r="F61" s="13">
        <v>465624781.29999995</v>
      </c>
      <c r="G61" s="13">
        <v>139070857.81</v>
      </c>
    </row>
    <row r="62" spans="1:7" x14ac:dyDescent="0.2">
      <c r="A62" s="8" t="s">
        <v>24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1:7" x14ac:dyDescent="0.2">
      <c r="A63" s="8" t="s">
        <v>25</v>
      </c>
      <c r="B63" s="13">
        <v>0</v>
      </c>
      <c r="C63" s="13">
        <v>7531660.3200000003</v>
      </c>
      <c r="D63" s="13">
        <v>7531660.3200000003</v>
      </c>
      <c r="E63" s="13">
        <v>7531660.3200000003</v>
      </c>
      <c r="F63" s="13">
        <v>7531660.3200000003</v>
      </c>
      <c r="G63" s="13">
        <v>-2.3646862246096134E-11</v>
      </c>
    </row>
    <row r="64" spans="1:7" x14ac:dyDescent="0.2">
      <c r="A64" s="8" t="s">
        <v>26</v>
      </c>
      <c r="B64" s="13">
        <v>0</v>
      </c>
      <c r="C64" s="13">
        <v>26286140.620000001</v>
      </c>
      <c r="D64" s="13">
        <v>26286140.620000001</v>
      </c>
      <c r="E64" s="13">
        <v>26286140.620000001</v>
      </c>
      <c r="F64" s="13">
        <v>26286140.620000001</v>
      </c>
      <c r="G64" s="13">
        <v>-5.1186344052212007E-10</v>
      </c>
    </row>
    <row r="65" spans="1:7" x14ac:dyDescent="0.2">
      <c r="A65" s="8" t="s">
        <v>27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 x14ac:dyDescent="0.2">
      <c r="A66" s="8" t="s">
        <v>28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x14ac:dyDescent="0.2">
      <c r="A67" s="6"/>
      <c r="B67" s="13"/>
      <c r="C67" s="13"/>
      <c r="D67" s="13"/>
      <c r="E67" s="13"/>
      <c r="F67" s="13"/>
      <c r="G67" s="13"/>
    </row>
    <row r="68" spans="1:7" x14ac:dyDescent="0.2">
      <c r="A68" s="5" t="s">
        <v>29</v>
      </c>
      <c r="B68" s="12">
        <f>SUM(B69:B77)</f>
        <v>0</v>
      </c>
      <c r="C68" s="12">
        <f>SUM(C69:C77)</f>
        <v>1000000</v>
      </c>
      <c r="D68" s="12">
        <f>SUM(D69:D77)</f>
        <v>1000000</v>
      </c>
      <c r="E68" s="12">
        <f>SUM(E69:E77)</f>
        <v>1000000</v>
      </c>
      <c r="F68" s="12">
        <f>SUM(F69:F77)</f>
        <v>1000000</v>
      </c>
      <c r="G68" s="12">
        <f t="shared" si="3"/>
        <v>0</v>
      </c>
    </row>
    <row r="69" spans="1:7" x14ac:dyDescent="0.2">
      <c r="A69" s="8" t="s">
        <v>30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 x14ac:dyDescent="0.2">
      <c r="A70" s="8" t="s">
        <v>31</v>
      </c>
      <c r="B70" s="13">
        <v>0</v>
      </c>
      <c r="C70" s="13">
        <v>1000000</v>
      </c>
      <c r="D70" s="13">
        <v>1000000</v>
      </c>
      <c r="E70" s="13">
        <v>1000000</v>
      </c>
      <c r="F70" s="13">
        <v>1000000</v>
      </c>
      <c r="G70" s="13">
        <v>0</v>
      </c>
    </row>
    <row r="71" spans="1:7" x14ac:dyDescent="0.2">
      <c r="A71" s="8" t="s">
        <v>32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1:7" x14ac:dyDescent="0.2">
      <c r="A72" s="8" t="s">
        <v>33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1:7" x14ac:dyDescent="0.2">
      <c r="A73" s="8" t="s">
        <v>34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x14ac:dyDescent="0.2">
      <c r="A74" s="8" t="s">
        <v>35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7" x14ac:dyDescent="0.2">
      <c r="A75" s="8" t="s">
        <v>36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">
      <c r="A76" s="8" t="s">
        <v>37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1:7" x14ac:dyDescent="0.2">
      <c r="A77" s="11" t="s">
        <v>38</v>
      </c>
      <c r="B77" s="14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x14ac:dyDescent="0.2">
      <c r="A78" s="6"/>
      <c r="B78" s="13"/>
      <c r="C78" s="13"/>
      <c r="D78" s="13"/>
      <c r="E78" s="13"/>
      <c r="F78" s="13"/>
      <c r="G78" s="13"/>
    </row>
    <row r="79" spans="1:7" x14ac:dyDescent="0.2">
      <c r="A79" s="5" t="s">
        <v>39</v>
      </c>
      <c r="B79" s="12">
        <f>SUM(B80:B83)</f>
        <v>0</v>
      </c>
      <c r="C79" s="12">
        <f>SUM(C80:C83)</f>
        <v>8959717.1600000001</v>
      </c>
      <c r="D79" s="12">
        <f>SUM(D80:D83)</f>
        <v>8959717.1600000001</v>
      </c>
      <c r="E79" s="12">
        <f>SUM(E80:E83)</f>
        <v>8959717.1600000001</v>
      </c>
      <c r="F79" s="12">
        <f>SUM(F80:F83)</f>
        <v>8959717.1600000001</v>
      </c>
      <c r="G79" s="12">
        <f t="shared" si="3"/>
        <v>0</v>
      </c>
    </row>
    <row r="80" spans="1:7" x14ac:dyDescent="0.2">
      <c r="A80" s="8" t="s">
        <v>40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ht="25.5" x14ac:dyDescent="0.2">
      <c r="A81" s="10" t="s">
        <v>41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x14ac:dyDescent="0.2">
      <c r="A82" s="8" t="s">
        <v>42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x14ac:dyDescent="0.2">
      <c r="A83" s="8" t="s">
        <v>43</v>
      </c>
      <c r="B83" s="13">
        <v>0</v>
      </c>
      <c r="C83" s="13">
        <v>8959717.1600000001</v>
      </c>
      <c r="D83" s="13">
        <v>8959717.1600000001</v>
      </c>
      <c r="E83" s="13">
        <v>8959717.1600000001</v>
      </c>
      <c r="F83" s="13">
        <v>8959717.1600000001</v>
      </c>
      <c r="G83" s="13">
        <v>0</v>
      </c>
    </row>
    <row r="84" spans="1:7" x14ac:dyDescent="0.2">
      <c r="A84" s="6"/>
      <c r="B84" s="13"/>
      <c r="C84" s="13"/>
      <c r="D84" s="13"/>
      <c r="E84" s="13"/>
      <c r="F84" s="13"/>
      <c r="G84" s="13"/>
    </row>
    <row r="85" spans="1:7" x14ac:dyDescent="0.2">
      <c r="A85" s="5" t="s">
        <v>45</v>
      </c>
      <c r="B85" s="12">
        <f>B11+B48</f>
        <v>4808000000</v>
      </c>
      <c r="C85" s="12">
        <f t="shared" ref="B85:G85" si="4">C11+C48</f>
        <v>3239680330.8900008</v>
      </c>
      <c r="D85" s="12">
        <f t="shared" si="4"/>
        <v>8047680330.8900013</v>
      </c>
      <c r="E85" s="12">
        <f t="shared" si="4"/>
        <v>6455518653.8499966</v>
      </c>
      <c r="F85" s="12">
        <f t="shared" si="4"/>
        <v>6147645496.2699947</v>
      </c>
      <c r="G85" s="12">
        <f t="shared" si="4"/>
        <v>1592161677.0400045</v>
      </c>
    </row>
    <row r="86" spans="1:7" ht="13.5" thickBot="1" x14ac:dyDescent="0.25">
      <c r="A86" s="7"/>
      <c r="B86" s="15"/>
      <c r="C86" s="15"/>
      <c r="D86" s="15"/>
      <c r="E86" s="15"/>
      <c r="F86" s="15"/>
      <c r="G86" s="15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Jennifer Ariadna Rodriguez Hernandez</cp:lastModifiedBy>
  <cp:lastPrinted>2016-12-22T17:33:12Z</cp:lastPrinted>
  <dcterms:created xsi:type="dcterms:W3CDTF">2016-10-11T20:47:09Z</dcterms:created>
  <dcterms:modified xsi:type="dcterms:W3CDTF">2022-01-12T22:15:07Z</dcterms:modified>
</cp:coreProperties>
</file>